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v-srv-dc\CONSIGLIO DIRETTIVO E CONTROLLO ANALOGO\VERBALI CONSIGLIO DIRETTIVO CEV\CONSIGLIO DIRETTIVO CEV\verbali\2025\17 febbraio_prosecuzione del 28 gennaio\"/>
    </mc:Choice>
  </mc:AlternateContent>
  <xr:revisionPtr revIDLastSave="0" documentId="13_ncr:1_{CE37527D-22AD-4D74-AAF5-937DC7495046}" xr6:coauthVersionLast="47" xr6:coauthVersionMax="47" xr10:uidLastSave="{00000000-0000-0000-0000-000000000000}"/>
  <bookViews>
    <workbookView xWindow="-120" yWindow="-120" windowWidth="29040" windowHeight="15720" activeTab="2" xr2:uid="{B76D26AE-5F89-4736-9190-02D76DE1AF7E}"/>
  </bookViews>
  <sheets>
    <sheet name="17022025_QUOTE 2025" sheetId="5" r:id="rId1"/>
    <sheet name="28012025_QUOTE 2025" sheetId="4" r:id="rId2"/>
    <sheet name="DIRETTIVO 2024_QUOTE 2025" sheetId="3" r:id="rId3"/>
  </sheets>
  <definedNames>
    <definedName name="_xlnm._FilterDatabase" localSheetId="0" hidden="1">'17022025_QUOTE 2025'!$A$1:$F$897</definedName>
    <definedName name="_xlnm._FilterDatabase" localSheetId="1" hidden="1">'28012025_QUOTE 2025'!$A$1:$F$895</definedName>
    <definedName name="_xlnm._FilterDatabase" localSheetId="2" hidden="1">'DIRETTIVO 2024_QUOTE 2025'!$A$1:$H$892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5" i="5" l="1"/>
  <c r="D6" i="5"/>
  <c r="D843" i="5"/>
  <c r="D844" i="5"/>
  <c r="D845" i="5"/>
  <c r="D846" i="5"/>
  <c r="D853" i="5"/>
  <c r="D854" i="5"/>
  <c r="D855" i="5"/>
  <c r="D856" i="5"/>
  <c r="D857" i="5"/>
  <c r="D859" i="5"/>
  <c r="D860" i="5"/>
  <c r="D866" i="5"/>
  <c r="D867" i="5"/>
  <c r="D868" i="5"/>
  <c r="D884" i="5"/>
  <c r="D885" i="5"/>
  <c r="D886" i="5"/>
  <c r="D889" i="5"/>
  <c r="D888" i="5"/>
  <c r="D894" i="5"/>
  <c r="D887" i="5"/>
  <c r="D883" i="5"/>
  <c r="D882" i="5"/>
  <c r="D881" i="5"/>
  <c r="D880" i="5"/>
  <c r="D879" i="5"/>
  <c r="D878" i="5"/>
  <c r="D877" i="5"/>
  <c r="D876" i="5"/>
  <c r="D875" i="5"/>
  <c r="D874" i="5"/>
  <c r="D873" i="5"/>
  <c r="D872" i="5"/>
  <c r="D871" i="5"/>
  <c r="D870" i="5"/>
  <c r="D869" i="5"/>
  <c r="D865" i="5"/>
  <c r="D864" i="5"/>
  <c r="D863" i="5"/>
  <c r="D862" i="5"/>
  <c r="D858" i="5"/>
  <c r="D852" i="5"/>
  <c r="D851" i="5"/>
  <c r="D850" i="5"/>
  <c r="D849" i="5"/>
  <c r="D848" i="5"/>
  <c r="D847" i="5"/>
  <c r="D842" i="5"/>
  <c r="D841" i="5"/>
  <c r="D839" i="5"/>
  <c r="D832" i="5"/>
  <c r="D831" i="5"/>
  <c r="D830" i="5"/>
  <c r="D828" i="5"/>
  <c r="D827" i="5"/>
  <c r="D826" i="5"/>
  <c r="D825" i="5"/>
  <c r="D824" i="5"/>
  <c r="D823" i="5"/>
  <c r="D822" i="5"/>
  <c r="D821" i="5"/>
  <c r="D820" i="5"/>
  <c r="D819" i="5"/>
  <c r="D818" i="5"/>
  <c r="D817" i="5"/>
  <c r="D816" i="5"/>
  <c r="D815" i="5"/>
  <c r="D814" i="5"/>
  <c r="D813" i="5"/>
  <c r="D812" i="5"/>
  <c r="D810" i="5"/>
  <c r="D809" i="5"/>
  <c r="D808" i="5"/>
  <c r="D807" i="5"/>
  <c r="D806" i="5"/>
  <c r="D805" i="5"/>
  <c r="D803" i="5"/>
  <c r="D800" i="5"/>
  <c r="D799" i="5"/>
  <c r="D798" i="5"/>
  <c r="D797" i="5"/>
  <c r="D796" i="5"/>
  <c r="D795" i="5"/>
  <c r="D794" i="5"/>
  <c r="D792" i="5"/>
  <c r="D791" i="5"/>
  <c r="D790" i="5"/>
  <c r="D789" i="5"/>
  <c r="D788" i="5"/>
  <c r="D787" i="5"/>
  <c r="D786" i="5"/>
  <c r="D784" i="5"/>
  <c r="D783" i="5"/>
  <c r="D782" i="5"/>
  <c r="D781" i="5"/>
  <c r="D779" i="5"/>
  <c r="D778" i="5"/>
  <c r="D777" i="5"/>
  <c r="D776" i="5"/>
  <c r="D775" i="5"/>
  <c r="D774" i="5"/>
  <c r="D773" i="5"/>
  <c r="D772" i="5"/>
  <c r="D771" i="5"/>
  <c r="D770" i="5"/>
  <c r="D769" i="5"/>
  <c r="D768" i="5"/>
  <c r="D766" i="5"/>
  <c r="D765" i="5"/>
  <c r="D763" i="5"/>
  <c r="D762" i="5"/>
  <c r="D761" i="5"/>
  <c r="D760" i="5"/>
  <c r="D759" i="5"/>
  <c r="D758" i="5"/>
  <c r="D757" i="5"/>
  <c r="D756" i="5"/>
  <c r="D755" i="5"/>
  <c r="D754" i="5"/>
  <c r="D753" i="5"/>
  <c r="D752" i="5"/>
  <c r="D751" i="5"/>
  <c r="D750" i="5"/>
  <c r="D749" i="5"/>
  <c r="D748" i="5"/>
  <c r="D747" i="5"/>
  <c r="D746" i="5"/>
  <c r="D744" i="5"/>
  <c r="D743" i="5"/>
  <c r="D742" i="5"/>
  <c r="D740" i="5"/>
  <c r="D739" i="5"/>
  <c r="D738" i="5"/>
  <c r="D737" i="5"/>
  <c r="D735" i="5"/>
  <c r="D734" i="5"/>
  <c r="D733" i="5"/>
  <c r="D732" i="5"/>
  <c r="D731" i="5"/>
  <c r="D730" i="5"/>
  <c r="D729" i="5"/>
  <c r="D728" i="5"/>
  <c r="D727" i="5"/>
  <c r="D725" i="5"/>
  <c r="D724" i="5"/>
  <c r="D723" i="5"/>
  <c r="D722" i="5"/>
  <c r="D721" i="5"/>
  <c r="D718" i="5"/>
  <c r="D716" i="5"/>
  <c r="D715" i="5"/>
  <c r="D714" i="5"/>
  <c r="D711" i="5"/>
  <c r="D709" i="5"/>
  <c r="D708" i="5"/>
  <c r="D706" i="5"/>
  <c r="D705" i="5"/>
  <c r="D704" i="5"/>
  <c r="D703" i="5"/>
  <c r="D700" i="5"/>
  <c r="D699" i="5"/>
  <c r="D698" i="5"/>
  <c r="D696" i="5"/>
  <c r="D695" i="5"/>
  <c r="D694" i="5"/>
  <c r="D692" i="5"/>
  <c r="D691" i="5"/>
  <c r="D690" i="5"/>
  <c r="D689" i="5"/>
  <c r="D688" i="5"/>
  <c r="D687" i="5"/>
  <c r="D686" i="5"/>
  <c r="D684" i="5"/>
  <c r="D682" i="5"/>
  <c r="D681" i="5"/>
  <c r="D679" i="5"/>
  <c r="D678" i="5"/>
  <c r="D676" i="5"/>
  <c r="D674" i="5"/>
  <c r="D673" i="5"/>
  <c r="D672" i="5"/>
  <c r="D670" i="5"/>
  <c r="D669" i="5"/>
  <c r="D668" i="5"/>
  <c r="D667" i="5"/>
  <c r="D666" i="5"/>
  <c r="D665" i="5"/>
  <c r="D664" i="5"/>
  <c r="D662" i="5"/>
  <c r="D661" i="5"/>
  <c r="D660" i="5"/>
  <c r="D659" i="5"/>
  <c r="D658" i="5"/>
  <c r="D654" i="5"/>
  <c r="D653" i="5"/>
  <c r="D652" i="5"/>
  <c r="D650" i="5"/>
  <c r="D649" i="5"/>
  <c r="D648" i="5"/>
  <c r="D647" i="5"/>
  <c r="D646" i="5"/>
  <c r="D645" i="5"/>
  <c r="D644" i="5"/>
  <c r="D641" i="5"/>
  <c r="D640" i="5"/>
  <c r="D639" i="5"/>
  <c r="D638" i="5"/>
  <c r="D637" i="5"/>
  <c r="D635" i="5"/>
  <c r="D634" i="5"/>
  <c r="D633" i="5"/>
  <c r="D632" i="5"/>
  <c r="D631" i="5"/>
  <c r="D630" i="5"/>
  <c r="D629" i="5"/>
  <c r="D627" i="5"/>
  <c r="D626" i="5"/>
  <c r="D625" i="5"/>
  <c r="D624" i="5"/>
  <c r="D623" i="5"/>
  <c r="D622" i="5"/>
  <c r="D621" i="5"/>
  <c r="D620" i="5"/>
  <c r="D619" i="5"/>
  <c r="D618" i="5"/>
  <c r="D617" i="5"/>
  <c r="D616" i="5"/>
  <c r="D615" i="5"/>
  <c r="D614" i="5"/>
  <c r="D613" i="5"/>
  <c r="D612" i="5"/>
  <c r="D611" i="5"/>
  <c r="D610" i="5"/>
  <c r="D609" i="5"/>
  <c r="D608" i="5"/>
  <c r="D606" i="5"/>
  <c r="D604" i="5"/>
  <c r="D602" i="5"/>
  <c r="D601" i="5"/>
  <c r="D600" i="5"/>
  <c r="D599" i="5"/>
  <c r="D598" i="5"/>
  <c r="D597" i="5"/>
  <c r="D596" i="5"/>
  <c r="D595" i="5"/>
  <c r="D594" i="5"/>
  <c r="D592" i="5"/>
  <c r="D591" i="5"/>
  <c r="D590" i="5"/>
  <c r="D589" i="5"/>
  <c r="D588" i="5"/>
  <c r="D587" i="5"/>
  <c r="D586" i="5"/>
  <c r="D585" i="5"/>
  <c r="D582" i="5"/>
  <c r="D580" i="5"/>
  <c r="D579" i="5"/>
  <c r="D576" i="5"/>
  <c r="D575" i="5"/>
  <c r="D574" i="5"/>
  <c r="D573" i="5"/>
  <c r="D572" i="5"/>
  <c r="D571" i="5"/>
  <c r="D570" i="5"/>
  <c r="D569" i="5"/>
  <c r="D567" i="5"/>
  <c r="D566" i="5"/>
  <c r="D564" i="5"/>
  <c r="D562" i="5"/>
  <c r="D561" i="5"/>
  <c r="D560" i="5"/>
  <c r="D559" i="5"/>
  <c r="D558" i="5"/>
  <c r="D557" i="5"/>
  <c r="D556" i="5"/>
  <c r="D555" i="5"/>
  <c r="D554" i="5"/>
  <c r="D553" i="5"/>
  <c r="D552" i="5"/>
  <c r="D551" i="5"/>
  <c r="D550" i="5"/>
  <c r="D549" i="5"/>
  <c r="D548" i="5"/>
  <c r="D547" i="5"/>
  <c r="D546" i="5"/>
  <c r="D545" i="5"/>
  <c r="D543" i="5"/>
  <c r="D542" i="5"/>
  <c r="D541" i="5"/>
  <c r="D540" i="5"/>
  <c r="D539" i="5"/>
  <c r="D537" i="5"/>
  <c r="D536" i="5"/>
  <c r="D535" i="5"/>
  <c r="D534" i="5"/>
  <c r="D533" i="5"/>
  <c r="D532" i="5"/>
  <c r="D529" i="5"/>
  <c r="D528" i="5"/>
  <c r="D526" i="5"/>
  <c r="D525" i="5"/>
  <c r="D524" i="5"/>
  <c r="D523" i="5"/>
  <c r="D521" i="5"/>
  <c r="D519" i="5"/>
  <c r="D518" i="5"/>
  <c r="D517" i="5"/>
  <c r="D516" i="5"/>
  <c r="D515" i="5"/>
  <c r="D513" i="5"/>
  <c r="D509" i="5"/>
  <c r="D508" i="5"/>
  <c r="D507" i="5"/>
  <c r="D506" i="5"/>
  <c r="D505" i="5"/>
  <c r="D504" i="5"/>
  <c r="D503" i="5"/>
  <c r="D502" i="5"/>
  <c r="D501" i="5"/>
  <c r="D500" i="5"/>
  <c r="D499" i="5"/>
  <c r="D498" i="5"/>
  <c r="D497" i="5"/>
  <c r="D496" i="5"/>
  <c r="D495" i="5"/>
  <c r="D494" i="5"/>
  <c r="D493" i="5"/>
  <c r="D492" i="5"/>
  <c r="D491" i="5"/>
  <c r="D490" i="5"/>
  <c r="D489" i="5"/>
  <c r="D487" i="5"/>
  <c r="D485" i="5"/>
  <c r="D484" i="5"/>
  <c r="D483" i="5"/>
  <c r="D482" i="5"/>
  <c r="D478" i="5"/>
  <c r="D477" i="5"/>
  <c r="D476" i="5"/>
  <c r="D474" i="5"/>
  <c r="D473" i="5"/>
  <c r="D472" i="5"/>
  <c r="D471" i="5"/>
  <c r="D470" i="5"/>
  <c r="D469" i="5"/>
  <c r="D468" i="5"/>
  <c r="D467" i="5"/>
  <c r="D466" i="5"/>
  <c r="D465" i="5"/>
  <c r="D464" i="5"/>
  <c r="D463" i="5"/>
  <c r="D462" i="5"/>
  <c r="D461" i="5"/>
  <c r="D460" i="5"/>
  <c r="D459" i="5"/>
  <c r="D458" i="5"/>
  <c r="D456" i="5"/>
  <c r="D454" i="5"/>
  <c r="D453" i="5"/>
  <c r="D452" i="5"/>
  <c r="D449" i="5"/>
  <c r="D448" i="5"/>
  <c r="D447" i="5"/>
  <c r="D446" i="5"/>
  <c r="D445" i="5"/>
  <c r="D444" i="5"/>
  <c r="D443" i="5"/>
  <c r="D442" i="5"/>
  <c r="D441" i="5"/>
  <c r="D440" i="5"/>
  <c r="D439" i="5"/>
  <c r="D438" i="5"/>
  <c r="D437" i="5"/>
  <c r="D436" i="5"/>
  <c r="D435" i="5"/>
  <c r="D434" i="5"/>
  <c r="D433" i="5"/>
  <c r="D432" i="5"/>
  <c r="D431" i="5"/>
  <c r="D430" i="5"/>
  <c r="D428" i="5"/>
  <c r="D427" i="5"/>
  <c r="D425" i="5"/>
  <c r="D424" i="5"/>
  <c r="D422" i="5"/>
  <c r="D419" i="5"/>
  <c r="D418" i="5"/>
  <c r="D417" i="5"/>
  <c r="D416" i="5"/>
  <c r="D415" i="5"/>
  <c r="D414" i="5"/>
  <c r="D413" i="5"/>
  <c r="D412" i="5"/>
  <c r="D410" i="5"/>
  <c r="D409" i="5"/>
  <c r="D408" i="5"/>
  <c r="D407" i="5"/>
  <c r="D406" i="5"/>
  <c r="D404" i="5"/>
  <c r="D402" i="5"/>
  <c r="D401" i="5"/>
  <c r="D400" i="5"/>
  <c r="D399" i="5"/>
  <c r="D398" i="5"/>
  <c r="D397" i="5"/>
  <c r="D396" i="5"/>
  <c r="D395" i="5"/>
  <c r="D394" i="5"/>
  <c r="D393" i="5"/>
  <c r="D389" i="5"/>
  <c r="D388" i="5"/>
  <c r="D387" i="5"/>
  <c r="D386" i="5"/>
  <c r="D384" i="5"/>
  <c r="D382" i="5"/>
  <c r="D381" i="5"/>
  <c r="D380" i="5"/>
  <c r="D379" i="5"/>
  <c r="D378" i="5"/>
  <c r="D377" i="5"/>
  <c r="D376" i="5"/>
  <c r="D375" i="5"/>
  <c r="D374" i="5"/>
  <c r="D373" i="5"/>
  <c r="D372" i="5"/>
  <c r="D369" i="5"/>
  <c r="D368" i="5"/>
  <c r="D367" i="5"/>
  <c r="D366" i="5"/>
  <c r="D365" i="5"/>
  <c r="D364" i="5"/>
  <c r="D363" i="5"/>
  <c r="D362" i="5"/>
  <c r="D361" i="5"/>
  <c r="D360" i="5"/>
  <c r="D359" i="5"/>
  <c r="D358" i="5"/>
  <c r="D357" i="5"/>
  <c r="D356" i="5"/>
  <c r="D355" i="5"/>
  <c r="D354" i="5"/>
  <c r="D353" i="5"/>
  <c r="D352" i="5"/>
  <c r="D351" i="5"/>
  <c r="D350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5" i="5"/>
  <c r="D334" i="5"/>
  <c r="D333" i="5"/>
  <c r="D332" i="5"/>
  <c r="D331" i="5"/>
  <c r="D329" i="5"/>
  <c r="D328" i="5"/>
  <c r="D327" i="5"/>
  <c r="D326" i="5"/>
  <c r="D324" i="5"/>
  <c r="D322" i="5"/>
  <c r="D321" i="5"/>
  <c r="D319" i="5"/>
  <c r="D316" i="5"/>
  <c r="D315" i="5"/>
  <c r="D314" i="5"/>
  <c r="D313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6" i="5"/>
  <c r="D295" i="5"/>
  <c r="D293" i="5"/>
  <c r="D292" i="5"/>
  <c r="D291" i="5"/>
  <c r="D290" i="5"/>
  <c r="D289" i="5"/>
  <c r="D288" i="5"/>
  <c r="D287" i="5"/>
  <c r="D286" i="5"/>
  <c r="D284" i="5"/>
  <c r="D281" i="5"/>
  <c r="D278" i="5"/>
  <c r="D277" i="5"/>
  <c r="D276" i="5"/>
  <c r="D275" i="5"/>
  <c r="D274" i="5"/>
  <c r="D273" i="5"/>
  <c r="D272" i="5"/>
  <c r="D269" i="5"/>
  <c r="D267" i="5"/>
  <c r="D266" i="5"/>
  <c r="D265" i="5"/>
  <c r="D264" i="5"/>
  <c r="D263" i="5"/>
  <c r="D261" i="5"/>
  <c r="D259" i="5"/>
  <c r="D258" i="5"/>
  <c r="D257" i="5"/>
  <c r="D255" i="5"/>
  <c r="D253" i="5"/>
  <c r="D252" i="5"/>
  <c r="D251" i="5"/>
  <c r="D250" i="5"/>
  <c r="D248" i="5"/>
  <c r="D247" i="5"/>
  <c r="D245" i="5"/>
  <c r="D243" i="5"/>
  <c r="D242" i="5"/>
  <c r="D241" i="5"/>
  <c r="D240" i="5"/>
  <c r="D238" i="5"/>
  <c r="D237" i="5"/>
  <c r="D236" i="5"/>
  <c r="D235" i="5"/>
  <c r="D234" i="5"/>
  <c r="D233" i="5"/>
  <c r="D232" i="5"/>
  <c r="D230" i="5"/>
  <c r="D228" i="5"/>
  <c r="D227" i="5"/>
  <c r="D226" i="5"/>
  <c r="D224" i="5"/>
  <c r="D223" i="5"/>
  <c r="D222" i="5"/>
  <c r="D221" i="5"/>
  <c r="D220" i="5"/>
  <c r="D218" i="5"/>
  <c r="D216" i="5"/>
  <c r="D215" i="5"/>
  <c r="D214" i="5"/>
  <c r="D212" i="5"/>
  <c r="D210" i="5"/>
  <c r="D208" i="5"/>
  <c r="D207" i="5"/>
  <c r="D206" i="5"/>
  <c r="D205" i="5"/>
  <c r="D203" i="5"/>
  <c r="D202" i="5"/>
  <c r="D201" i="5"/>
  <c r="D199" i="5"/>
  <c r="D198" i="5"/>
  <c r="D197" i="5"/>
  <c r="D196" i="5"/>
  <c r="D194" i="5"/>
  <c r="D193" i="5"/>
  <c r="D192" i="5"/>
  <c r="D191" i="5"/>
  <c r="D190" i="5"/>
  <c r="D189" i="5"/>
  <c r="D188" i="5"/>
  <c r="D186" i="5"/>
  <c r="D184" i="5"/>
  <c r="D183" i="5"/>
  <c r="D182" i="5"/>
  <c r="D181" i="5"/>
  <c r="D180" i="5"/>
  <c r="D178" i="5"/>
  <c r="D175" i="5"/>
  <c r="D174" i="5"/>
  <c r="D173" i="5"/>
  <c r="D172" i="5"/>
  <c r="D171" i="5"/>
  <c r="D170" i="5"/>
  <c r="D168" i="5"/>
  <c r="D167" i="5"/>
  <c r="D165" i="5"/>
  <c r="D163" i="5"/>
  <c r="D162" i="5"/>
  <c r="D161" i="5"/>
  <c r="D160" i="5"/>
  <c r="D159" i="5"/>
  <c r="D158" i="5"/>
  <c r="D153" i="5"/>
  <c r="D152" i="5"/>
  <c r="D151" i="5"/>
  <c r="D150" i="5"/>
  <c r="D149" i="5"/>
  <c r="D147" i="5"/>
  <c r="D146" i="5"/>
  <c r="D145" i="5"/>
  <c r="D144" i="5"/>
  <c r="D143" i="5"/>
  <c r="D142" i="5"/>
  <c r="D141" i="5"/>
  <c r="D140" i="5"/>
  <c r="D139" i="5"/>
  <c r="D136" i="5"/>
  <c r="D135" i="5"/>
  <c r="D134" i="5"/>
  <c r="D133" i="5"/>
  <c r="D132" i="5"/>
  <c r="D131" i="5"/>
  <c r="D128" i="5"/>
  <c r="D127" i="5"/>
  <c r="D126" i="5"/>
  <c r="D124" i="5"/>
  <c r="D122" i="5"/>
  <c r="D121" i="5"/>
  <c r="D120" i="5"/>
  <c r="D118" i="5"/>
  <c r="D116" i="5"/>
  <c r="D115" i="5"/>
  <c r="D114" i="5"/>
  <c r="D113" i="5"/>
  <c r="D112" i="5"/>
  <c r="D110" i="5"/>
  <c r="D109" i="5"/>
  <c r="D108" i="5"/>
  <c r="D107" i="5"/>
  <c r="D106" i="5"/>
  <c r="D105" i="5"/>
  <c r="D104" i="5"/>
  <c r="D103" i="5"/>
  <c r="D102" i="5"/>
  <c r="D100" i="5"/>
  <c r="D99" i="5"/>
  <c r="D97" i="5"/>
  <c r="D96" i="5"/>
  <c r="D95" i="5"/>
  <c r="D94" i="5"/>
  <c r="D92" i="5"/>
  <c r="D91" i="5"/>
  <c r="D90" i="5"/>
  <c r="D89" i="5"/>
  <c r="D88" i="5"/>
  <c r="D87" i="5"/>
  <c r="D85" i="5"/>
  <c r="D83" i="5"/>
  <c r="D82" i="5"/>
  <c r="D81" i="5"/>
  <c r="D80" i="5"/>
  <c r="D79" i="5"/>
  <c r="D78" i="5"/>
  <c r="D76" i="5"/>
  <c r="D75" i="5"/>
  <c r="D74" i="5"/>
  <c r="D73" i="5"/>
  <c r="D72" i="5"/>
  <c r="D71" i="5"/>
  <c r="D70" i="5"/>
  <c r="D69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6" i="5"/>
  <c r="D35" i="5"/>
  <c r="D34" i="5"/>
  <c r="D33" i="5"/>
  <c r="D32" i="5"/>
  <c r="D30" i="5"/>
  <c r="D29" i="5"/>
  <c r="D28" i="5"/>
  <c r="D27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8" i="5"/>
  <c r="D7" i="5"/>
  <c r="D5" i="5"/>
  <c r="D4" i="5"/>
  <c r="D3" i="5"/>
  <c r="D2" i="5"/>
  <c r="C897" i="5"/>
  <c r="E861" i="5"/>
  <c r="E811" i="5"/>
  <c r="E767" i="5"/>
  <c r="E745" i="5"/>
  <c r="E736" i="5"/>
  <c r="E712" i="5"/>
  <c r="E702" i="5"/>
  <c r="E680" i="5"/>
  <c r="E677" i="5"/>
  <c r="E636" i="5"/>
  <c r="E584" i="5"/>
  <c r="E583" i="5"/>
  <c r="E577" i="5"/>
  <c r="E514" i="5"/>
  <c r="E455" i="5"/>
  <c r="E405" i="5"/>
  <c r="E385" i="5"/>
  <c r="E325" i="5"/>
  <c r="E285" i="5"/>
  <c r="E279" i="5"/>
  <c r="E239" i="5"/>
  <c r="E211" i="5"/>
  <c r="E185" i="5"/>
  <c r="E169" i="5"/>
  <c r="E157" i="5"/>
  <c r="E98" i="5"/>
  <c r="D892" i="4"/>
  <c r="D887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5" i="4"/>
  <c r="D864" i="4"/>
  <c r="D863" i="4"/>
  <c r="D862" i="4"/>
  <c r="D858" i="4"/>
  <c r="D856" i="4"/>
  <c r="D854" i="4"/>
  <c r="D852" i="4"/>
  <c r="D851" i="4"/>
  <c r="D850" i="4"/>
  <c r="D849" i="4"/>
  <c r="D848" i="4"/>
  <c r="D847" i="4"/>
  <c r="D845" i="4"/>
  <c r="D842" i="4"/>
  <c r="D841" i="4"/>
  <c r="D839" i="4"/>
  <c r="D832" i="4"/>
  <c r="D831" i="4"/>
  <c r="D830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0" i="4"/>
  <c r="D809" i="4"/>
  <c r="D808" i="4"/>
  <c r="D807" i="4"/>
  <c r="D806" i="4"/>
  <c r="D805" i="4"/>
  <c r="D803" i="4"/>
  <c r="D800" i="4"/>
  <c r="D799" i="4"/>
  <c r="D798" i="4"/>
  <c r="D797" i="4"/>
  <c r="D796" i="4"/>
  <c r="D795" i="4"/>
  <c r="D794" i="4"/>
  <c r="D792" i="4"/>
  <c r="D791" i="4"/>
  <c r="D790" i="4"/>
  <c r="D789" i="4"/>
  <c r="D788" i="4"/>
  <c r="D787" i="4"/>
  <c r="D786" i="4"/>
  <c r="D784" i="4"/>
  <c r="D783" i="4"/>
  <c r="D782" i="4"/>
  <c r="D781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6" i="4"/>
  <c r="D765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4" i="4"/>
  <c r="D743" i="4"/>
  <c r="D742" i="4"/>
  <c r="D740" i="4"/>
  <c r="D739" i="4"/>
  <c r="D738" i="4"/>
  <c r="D737" i="4"/>
  <c r="D735" i="4"/>
  <c r="D734" i="4"/>
  <c r="D733" i="4"/>
  <c r="D732" i="4"/>
  <c r="D731" i="4"/>
  <c r="D730" i="4"/>
  <c r="D729" i="4"/>
  <c r="D728" i="4"/>
  <c r="D727" i="4"/>
  <c r="D725" i="4"/>
  <c r="D724" i="4"/>
  <c r="D723" i="4"/>
  <c r="D722" i="4"/>
  <c r="D721" i="4"/>
  <c r="D718" i="4"/>
  <c r="D716" i="4"/>
  <c r="D715" i="4"/>
  <c r="D714" i="4"/>
  <c r="D711" i="4"/>
  <c r="D709" i="4"/>
  <c r="D708" i="4"/>
  <c r="D706" i="4"/>
  <c r="D705" i="4"/>
  <c r="D704" i="4"/>
  <c r="D703" i="4"/>
  <c r="D700" i="4"/>
  <c r="D699" i="4"/>
  <c r="D698" i="4"/>
  <c r="D696" i="4"/>
  <c r="D695" i="4"/>
  <c r="D694" i="4"/>
  <c r="D692" i="4"/>
  <c r="D691" i="4"/>
  <c r="D690" i="4"/>
  <c r="D689" i="4"/>
  <c r="D688" i="4"/>
  <c r="D687" i="4"/>
  <c r="D686" i="4"/>
  <c r="D684" i="4"/>
  <c r="D682" i="4"/>
  <c r="D681" i="4"/>
  <c r="D679" i="4"/>
  <c r="D678" i="4"/>
  <c r="D676" i="4"/>
  <c r="D674" i="4"/>
  <c r="D673" i="4"/>
  <c r="D672" i="4"/>
  <c r="D670" i="4"/>
  <c r="D669" i="4"/>
  <c r="D668" i="4"/>
  <c r="D667" i="4"/>
  <c r="D666" i="4"/>
  <c r="D665" i="4"/>
  <c r="D664" i="4"/>
  <c r="D662" i="4"/>
  <c r="D661" i="4"/>
  <c r="D660" i="4"/>
  <c r="D659" i="4"/>
  <c r="D658" i="4"/>
  <c r="D654" i="4"/>
  <c r="D653" i="4"/>
  <c r="D652" i="4"/>
  <c r="D650" i="4"/>
  <c r="D649" i="4"/>
  <c r="D648" i="4"/>
  <c r="D647" i="4"/>
  <c r="D646" i="4"/>
  <c r="D645" i="4"/>
  <c r="D644" i="4"/>
  <c r="D641" i="4"/>
  <c r="D640" i="4"/>
  <c r="D639" i="4"/>
  <c r="D638" i="4"/>
  <c r="D637" i="4"/>
  <c r="D635" i="4"/>
  <c r="D634" i="4"/>
  <c r="D633" i="4"/>
  <c r="D632" i="4"/>
  <c r="D631" i="4"/>
  <c r="D630" i="4"/>
  <c r="D629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6" i="4"/>
  <c r="D604" i="4"/>
  <c r="D602" i="4"/>
  <c r="D601" i="4"/>
  <c r="D600" i="4"/>
  <c r="D599" i="4"/>
  <c r="D598" i="4"/>
  <c r="D597" i="4"/>
  <c r="D596" i="4"/>
  <c r="D595" i="4"/>
  <c r="D594" i="4"/>
  <c r="D592" i="4"/>
  <c r="D591" i="4"/>
  <c r="D590" i="4"/>
  <c r="D589" i="4"/>
  <c r="D588" i="4"/>
  <c r="D587" i="4"/>
  <c r="D586" i="4"/>
  <c r="D585" i="4"/>
  <c r="D582" i="4"/>
  <c r="D580" i="4"/>
  <c r="D579" i="4"/>
  <c r="D576" i="4"/>
  <c r="D575" i="4"/>
  <c r="D574" i="4"/>
  <c r="D573" i="4"/>
  <c r="D572" i="4"/>
  <c r="D571" i="4"/>
  <c r="D570" i="4"/>
  <c r="D569" i="4"/>
  <c r="D567" i="4"/>
  <c r="D566" i="4"/>
  <c r="D564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3" i="4"/>
  <c r="D542" i="4"/>
  <c r="D541" i="4"/>
  <c r="D540" i="4"/>
  <c r="D539" i="4"/>
  <c r="D537" i="4"/>
  <c r="D536" i="4"/>
  <c r="D535" i="4"/>
  <c r="D534" i="4"/>
  <c r="D533" i="4"/>
  <c r="D532" i="4"/>
  <c r="D529" i="4"/>
  <c r="D528" i="4"/>
  <c r="D526" i="4"/>
  <c r="D525" i="4"/>
  <c r="D524" i="4"/>
  <c r="D523" i="4"/>
  <c r="D521" i="4"/>
  <c r="D519" i="4"/>
  <c r="D518" i="4"/>
  <c r="D517" i="4"/>
  <c r="D516" i="4"/>
  <c r="D515" i="4"/>
  <c r="D513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7" i="4"/>
  <c r="D485" i="4"/>
  <c r="D484" i="4"/>
  <c r="D483" i="4"/>
  <c r="D482" i="4"/>
  <c r="D478" i="4"/>
  <c r="D477" i="4"/>
  <c r="D476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6" i="4"/>
  <c r="D454" i="4"/>
  <c r="D453" i="4"/>
  <c r="D452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8" i="4"/>
  <c r="D427" i="4"/>
  <c r="D425" i="4"/>
  <c r="D424" i="4"/>
  <c r="D422" i="4"/>
  <c r="D419" i="4"/>
  <c r="D418" i="4"/>
  <c r="D417" i="4"/>
  <c r="D416" i="4"/>
  <c r="D415" i="4"/>
  <c r="D414" i="4"/>
  <c r="D413" i="4"/>
  <c r="D412" i="4"/>
  <c r="D410" i="4"/>
  <c r="D409" i="4"/>
  <c r="D408" i="4"/>
  <c r="D407" i="4"/>
  <c r="D406" i="4"/>
  <c r="D404" i="4"/>
  <c r="D402" i="4"/>
  <c r="D401" i="4"/>
  <c r="D400" i="4"/>
  <c r="D399" i="4"/>
  <c r="D398" i="4"/>
  <c r="D397" i="4"/>
  <c r="D396" i="4"/>
  <c r="D395" i="4"/>
  <c r="D394" i="4"/>
  <c r="D393" i="4"/>
  <c r="D389" i="4"/>
  <c r="D388" i="4"/>
  <c r="D387" i="4"/>
  <c r="D386" i="4"/>
  <c r="D384" i="4"/>
  <c r="D382" i="4"/>
  <c r="D381" i="4"/>
  <c r="D380" i="4"/>
  <c r="D379" i="4"/>
  <c r="D378" i="4"/>
  <c r="D377" i="4"/>
  <c r="D376" i="4"/>
  <c r="D375" i="4"/>
  <c r="D374" i="4"/>
  <c r="D373" i="4"/>
  <c r="D372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5" i="4"/>
  <c r="D334" i="4"/>
  <c r="D333" i="4"/>
  <c r="D332" i="4"/>
  <c r="D331" i="4"/>
  <c r="D329" i="4"/>
  <c r="D328" i="4"/>
  <c r="D327" i="4"/>
  <c r="D326" i="4"/>
  <c r="D324" i="4"/>
  <c r="D322" i="4"/>
  <c r="D321" i="4"/>
  <c r="D319" i="4"/>
  <c r="D316" i="4"/>
  <c r="D315" i="4"/>
  <c r="D314" i="4"/>
  <c r="D313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6" i="4"/>
  <c r="D295" i="4"/>
  <c r="D293" i="4"/>
  <c r="D292" i="4"/>
  <c r="D291" i="4"/>
  <c r="D290" i="4"/>
  <c r="D289" i="4"/>
  <c r="D288" i="4"/>
  <c r="D287" i="4"/>
  <c r="D286" i="4"/>
  <c r="D284" i="4"/>
  <c r="D281" i="4"/>
  <c r="D278" i="4"/>
  <c r="D277" i="4"/>
  <c r="D276" i="4"/>
  <c r="D275" i="4"/>
  <c r="D274" i="4"/>
  <c r="D273" i="4"/>
  <c r="D272" i="4"/>
  <c r="D269" i="4"/>
  <c r="D267" i="4"/>
  <c r="D266" i="4"/>
  <c r="D265" i="4"/>
  <c r="D264" i="4"/>
  <c r="D263" i="4"/>
  <c r="D261" i="4"/>
  <c r="D259" i="4"/>
  <c r="D258" i="4"/>
  <c r="D257" i="4"/>
  <c r="D255" i="4"/>
  <c r="D253" i="4"/>
  <c r="D252" i="4"/>
  <c r="D251" i="4"/>
  <c r="D250" i="4"/>
  <c r="D248" i="4"/>
  <c r="D247" i="4"/>
  <c r="D245" i="4"/>
  <c r="D243" i="4"/>
  <c r="D242" i="4"/>
  <c r="D241" i="4"/>
  <c r="D240" i="4"/>
  <c r="D238" i="4"/>
  <c r="D237" i="4"/>
  <c r="D236" i="4"/>
  <c r="D235" i="4"/>
  <c r="D234" i="4"/>
  <c r="D233" i="4"/>
  <c r="D232" i="4"/>
  <c r="D230" i="4"/>
  <c r="D228" i="4"/>
  <c r="D227" i="4"/>
  <c r="D226" i="4"/>
  <c r="D224" i="4"/>
  <c r="D223" i="4"/>
  <c r="D222" i="4"/>
  <c r="D221" i="4"/>
  <c r="D220" i="4"/>
  <c r="D218" i="4"/>
  <c r="D216" i="4"/>
  <c r="D215" i="4"/>
  <c r="D214" i="4"/>
  <c r="D212" i="4"/>
  <c r="D210" i="4"/>
  <c r="D208" i="4"/>
  <c r="D207" i="4"/>
  <c r="D206" i="4"/>
  <c r="D205" i="4"/>
  <c r="D203" i="4"/>
  <c r="D202" i="4"/>
  <c r="D201" i="4"/>
  <c r="D199" i="4"/>
  <c r="D198" i="4"/>
  <c r="D197" i="4"/>
  <c r="D196" i="4"/>
  <c r="D194" i="4"/>
  <c r="D193" i="4"/>
  <c r="D192" i="4"/>
  <c r="D191" i="4"/>
  <c r="D190" i="4"/>
  <c r="D189" i="4"/>
  <c r="D188" i="4"/>
  <c r="D186" i="4"/>
  <c r="D184" i="4"/>
  <c r="D183" i="4"/>
  <c r="D182" i="4"/>
  <c r="D181" i="4"/>
  <c r="D180" i="4"/>
  <c r="D178" i="4"/>
  <c r="D175" i="4"/>
  <c r="D174" i="4"/>
  <c r="D173" i="4"/>
  <c r="D172" i="4"/>
  <c r="D171" i="4"/>
  <c r="D170" i="4"/>
  <c r="D168" i="4"/>
  <c r="D167" i="4"/>
  <c r="D165" i="4"/>
  <c r="D163" i="4"/>
  <c r="D162" i="4"/>
  <c r="D161" i="4"/>
  <c r="D160" i="4"/>
  <c r="D159" i="4"/>
  <c r="D158" i="4"/>
  <c r="D153" i="4"/>
  <c r="D152" i="4"/>
  <c r="D151" i="4"/>
  <c r="D150" i="4"/>
  <c r="D149" i="4"/>
  <c r="D147" i="4"/>
  <c r="D146" i="4"/>
  <c r="D145" i="4"/>
  <c r="D144" i="4"/>
  <c r="D143" i="4"/>
  <c r="D142" i="4"/>
  <c r="D141" i="4"/>
  <c r="D140" i="4"/>
  <c r="D139" i="4"/>
  <c r="D138" i="4"/>
  <c r="D136" i="4"/>
  <c r="D135" i="4"/>
  <c r="D134" i="4"/>
  <c r="D133" i="4"/>
  <c r="D132" i="4"/>
  <c r="D131" i="4"/>
  <c r="D128" i="4"/>
  <c r="D127" i="4"/>
  <c r="D126" i="4"/>
  <c r="D124" i="4"/>
  <c r="D122" i="4"/>
  <c r="D121" i="4"/>
  <c r="D120" i="4"/>
  <c r="D118" i="4"/>
  <c r="D116" i="4"/>
  <c r="D115" i="4"/>
  <c r="D114" i="4"/>
  <c r="D113" i="4"/>
  <c r="D112" i="4"/>
  <c r="D110" i="4"/>
  <c r="D109" i="4"/>
  <c r="D108" i="4"/>
  <c r="D107" i="4"/>
  <c r="D106" i="4"/>
  <c r="D105" i="4"/>
  <c r="D104" i="4"/>
  <c r="D103" i="4"/>
  <c r="D102" i="4"/>
  <c r="D100" i="4"/>
  <c r="D99" i="4"/>
  <c r="D97" i="4"/>
  <c r="D96" i="4"/>
  <c r="D95" i="4"/>
  <c r="D94" i="4"/>
  <c r="D92" i="4"/>
  <c r="D91" i="4"/>
  <c r="D90" i="4"/>
  <c r="D89" i="4"/>
  <c r="D88" i="4"/>
  <c r="D87" i="4"/>
  <c r="D85" i="4"/>
  <c r="D83" i="4"/>
  <c r="D82" i="4"/>
  <c r="D81" i="4"/>
  <c r="D80" i="4"/>
  <c r="D79" i="4"/>
  <c r="D78" i="4"/>
  <c r="D76" i="4"/>
  <c r="D75" i="4"/>
  <c r="D74" i="4"/>
  <c r="D73" i="4"/>
  <c r="D72" i="4"/>
  <c r="D71" i="4"/>
  <c r="D70" i="4"/>
  <c r="D69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6" i="4"/>
  <c r="D35" i="4"/>
  <c r="D34" i="4"/>
  <c r="D33" i="4"/>
  <c r="D32" i="4"/>
  <c r="D30" i="4"/>
  <c r="D29" i="4"/>
  <c r="D28" i="4"/>
  <c r="D27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8" i="4"/>
  <c r="D7" i="4"/>
  <c r="D5" i="4"/>
  <c r="D4" i="4"/>
  <c r="D3" i="4"/>
  <c r="C897" i="4"/>
  <c r="E893" i="4"/>
  <c r="F893" i="4" s="1"/>
  <c r="F861" i="4" s="1"/>
  <c r="D861" i="4" s="1"/>
  <c r="B893" i="4"/>
  <c r="E861" i="4"/>
  <c r="E583" i="4"/>
  <c r="E455" i="4"/>
  <c r="E385" i="4"/>
  <c r="E811" i="4"/>
  <c r="E767" i="4"/>
  <c r="E745" i="4"/>
  <c r="E736" i="4"/>
  <c r="E712" i="4"/>
  <c r="E702" i="4"/>
  <c r="E680" i="4"/>
  <c r="E677" i="4"/>
  <c r="E636" i="4"/>
  <c r="E584" i="4"/>
  <c r="E577" i="4"/>
  <c r="E514" i="4"/>
  <c r="E405" i="4"/>
  <c r="E325" i="4"/>
  <c r="E285" i="4"/>
  <c r="E279" i="4"/>
  <c r="E239" i="4"/>
  <c r="E211" i="4"/>
  <c r="E185" i="4"/>
  <c r="E169" i="4"/>
  <c r="E98" i="4"/>
  <c r="E157" i="4"/>
  <c r="C895" i="4"/>
  <c r="C2" i="3"/>
  <c r="C3" i="3"/>
  <c r="C4" i="3"/>
  <c r="C5" i="3"/>
  <c r="C7" i="3"/>
  <c r="C8" i="3"/>
  <c r="C10" i="3"/>
  <c r="C11" i="3"/>
  <c r="C895" i="3" s="1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7" i="3"/>
  <c r="C28" i="3"/>
  <c r="C29" i="3"/>
  <c r="C30" i="3"/>
  <c r="C32" i="3"/>
  <c r="C33" i="3"/>
  <c r="C34" i="3"/>
  <c r="C35" i="3"/>
  <c r="C36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8" i="3"/>
  <c r="C79" i="3"/>
  <c r="C80" i="3"/>
  <c r="C81" i="3"/>
  <c r="C82" i="3"/>
  <c r="C83" i="3"/>
  <c r="C85" i="3"/>
  <c r="C87" i="3"/>
  <c r="C88" i="3"/>
  <c r="C89" i="3"/>
  <c r="C90" i="3"/>
  <c r="C91" i="3"/>
  <c r="C92" i="3"/>
  <c r="C94" i="3"/>
  <c r="C95" i="3"/>
  <c r="C96" i="3"/>
  <c r="C97" i="3"/>
  <c r="C99" i="3"/>
  <c r="C100" i="3"/>
  <c r="C102" i="3"/>
  <c r="C103" i="3"/>
  <c r="C104" i="3"/>
  <c r="C105" i="3"/>
  <c r="C106" i="3"/>
  <c r="C107" i="3"/>
  <c r="C108" i="3"/>
  <c r="C109" i="3"/>
  <c r="C110" i="3"/>
  <c r="C112" i="3"/>
  <c r="C113" i="3"/>
  <c r="C114" i="3"/>
  <c r="C115" i="3"/>
  <c r="C116" i="3"/>
  <c r="C118" i="3"/>
  <c r="C120" i="3"/>
  <c r="C121" i="3"/>
  <c r="C122" i="3"/>
  <c r="C124" i="3"/>
  <c r="C126" i="3"/>
  <c r="C127" i="3"/>
  <c r="C128" i="3"/>
  <c r="C131" i="3"/>
  <c r="C132" i="3"/>
  <c r="C133" i="3"/>
  <c r="C134" i="3"/>
  <c r="C135" i="3"/>
  <c r="C136" i="3"/>
  <c r="C138" i="3"/>
  <c r="C139" i="3"/>
  <c r="C140" i="3"/>
  <c r="C141" i="3"/>
  <c r="C142" i="3"/>
  <c r="C143" i="3"/>
  <c r="C144" i="3"/>
  <c r="C145" i="3"/>
  <c r="C146" i="3"/>
  <c r="C147" i="3"/>
  <c r="C149" i="3"/>
  <c r="C150" i="3"/>
  <c r="C151" i="3"/>
  <c r="C152" i="3"/>
  <c r="C153" i="3"/>
  <c r="C158" i="3"/>
  <c r="C159" i="3"/>
  <c r="C160" i="3"/>
  <c r="C161" i="3"/>
  <c r="C162" i="3"/>
  <c r="C163" i="3"/>
  <c r="C165" i="3"/>
  <c r="C167" i="3"/>
  <c r="C168" i="3"/>
  <c r="C170" i="3"/>
  <c r="C171" i="3"/>
  <c r="C172" i="3"/>
  <c r="C173" i="3"/>
  <c r="C174" i="3"/>
  <c r="C175" i="3"/>
  <c r="C178" i="3"/>
  <c r="C180" i="3"/>
  <c r="C181" i="3"/>
  <c r="C182" i="3"/>
  <c r="C183" i="3"/>
  <c r="C184" i="3"/>
  <c r="C186" i="3"/>
  <c r="C188" i="3"/>
  <c r="C189" i="3"/>
  <c r="C190" i="3"/>
  <c r="C191" i="3"/>
  <c r="C192" i="3"/>
  <c r="C193" i="3"/>
  <c r="C194" i="3"/>
  <c r="C196" i="3"/>
  <c r="C197" i="3"/>
  <c r="C198" i="3"/>
  <c r="C199" i="3"/>
  <c r="C201" i="3"/>
  <c r="C202" i="3"/>
  <c r="C203" i="3"/>
  <c r="C205" i="3"/>
  <c r="C206" i="3"/>
  <c r="C207" i="3"/>
  <c r="C208" i="3"/>
  <c r="C210" i="3"/>
  <c r="C212" i="3"/>
  <c r="C214" i="3"/>
  <c r="C215" i="3"/>
  <c r="C216" i="3"/>
  <c r="C218" i="3"/>
  <c r="C220" i="3"/>
  <c r="C221" i="3"/>
  <c r="C222" i="3"/>
  <c r="C223" i="3"/>
  <c r="C224" i="3"/>
  <c r="C226" i="3"/>
  <c r="C227" i="3"/>
  <c r="C228" i="3"/>
  <c r="C230" i="3"/>
  <c r="C232" i="3"/>
  <c r="C233" i="3"/>
  <c r="C234" i="3"/>
  <c r="C235" i="3"/>
  <c r="C236" i="3"/>
  <c r="C237" i="3"/>
  <c r="C238" i="3"/>
  <c r="C240" i="3"/>
  <c r="C241" i="3"/>
  <c r="C242" i="3"/>
  <c r="C243" i="3"/>
  <c r="C245" i="3"/>
  <c r="C247" i="3"/>
  <c r="C248" i="3"/>
  <c r="C250" i="3"/>
  <c r="C251" i="3"/>
  <c r="C252" i="3"/>
  <c r="C253" i="3"/>
  <c r="C255" i="3"/>
  <c r="C257" i="3"/>
  <c r="C258" i="3"/>
  <c r="C259" i="3"/>
  <c r="C261" i="3"/>
  <c r="C263" i="3"/>
  <c r="C264" i="3"/>
  <c r="C265" i="3"/>
  <c r="C266" i="3"/>
  <c r="C267" i="3"/>
  <c r="C269" i="3"/>
  <c r="C272" i="3"/>
  <c r="C273" i="3"/>
  <c r="C274" i="3"/>
  <c r="C275" i="3"/>
  <c r="C276" i="3"/>
  <c r="C277" i="3"/>
  <c r="C278" i="3"/>
  <c r="C281" i="3"/>
  <c r="C284" i="3"/>
  <c r="C286" i="3"/>
  <c r="C287" i="3"/>
  <c r="C288" i="3"/>
  <c r="C289" i="3"/>
  <c r="C290" i="3"/>
  <c r="C291" i="3"/>
  <c r="C292" i="3"/>
  <c r="C293" i="3"/>
  <c r="C295" i="3"/>
  <c r="C296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3" i="3"/>
  <c r="C314" i="3"/>
  <c r="C315" i="3"/>
  <c r="C316" i="3"/>
  <c r="C319" i="3"/>
  <c r="C321" i="3"/>
  <c r="C322" i="3"/>
  <c r="C324" i="3"/>
  <c r="C326" i="3"/>
  <c r="C327" i="3"/>
  <c r="C328" i="3"/>
  <c r="C329" i="3"/>
  <c r="C331" i="3"/>
  <c r="C332" i="3"/>
  <c r="C333" i="3"/>
  <c r="C334" i="3"/>
  <c r="C335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2" i="3"/>
  <c r="C373" i="3"/>
  <c r="C374" i="3"/>
  <c r="C375" i="3"/>
  <c r="C376" i="3"/>
  <c r="C377" i="3"/>
  <c r="C378" i="3"/>
  <c r="C379" i="3"/>
  <c r="C380" i="3"/>
  <c r="C381" i="3"/>
  <c r="C382" i="3"/>
  <c r="C384" i="3"/>
  <c r="C386" i="3"/>
  <c r="C387" i="3"/>
  <c r="C388" i="3"/>
  <c r="C389" i="3"/>
  <c r="C393" i="3"/>
  <c r="C394" i="3"/>
  <c r="C395" i="3"/>
  <c r="C396" i="3"/>
  <c r="C397" i="3"/>
  <c r="C398" i="3"/>
  <c r="C399" i="3"/>
  <c r="C400" i="3"/>
  <c r="C401" i="3"/>
  <c r="C402" i="3"/>
  <c r="C404" i="3"/>
  <c r="C406" i="3"/>
  <c r="C407" i="3"/>
  <c r="C408" i="3"/>
  <c r="C409" i="3"/>
  <c r="C410" i="3"/>
  <c r="C412" i="3"/>
  <c r="C413" i="3"/>
  <c r="C414" i="3"/>
  <c r="C415" i="3"/>
  <c r="C416" i="3"/>
  <c r="C417" i="3"/>
  <c r="C418" i="3"/>
  <c r="C419" i="3"/>
  <c r="C422" i="3"/>
  <c r="C424" i="3"/>
  <c r="C425" i="3"/>
  <c r="C427" i="3"/>
  <c r="C428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2" i="3"/>
  <c r="C453" i="3"/>
  <c r="C454" i="3"/>
  <c r="C456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6" i="3"/>
  <c r="C477" i="3"/>
  <c r="C478" i="3"/>
  <c r="C482" i="3"/>
  <c r="C483" i="3"/>
  <c r="C484" i="3"/>
  <c r="C485" i="3"/>
  <c r="C487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3" i="3"/>
  <c r="C515" i="3"/>
  <c r="C516" i="3"/>
  <c r="C517" i="3"/>
  <c r="C518" i="3"/>
  <c r="C519" i="3"/>
  <c r="C521" i="3"/>
  <c r="C523" i="3"/>
  <c r="C524" i="3"/>
  <c r="C525" i="3"/>
  <c r="C526" i="3"/>
  <c r="C528" i="3"/>
  <c r="C529" i="3"/>
  <c r="C532" i="3"/>
  <c r="C533" i="3"/>
  <c r="C534" i="3"/>
  <c r="C535" i="3"/>
  <c r="C536" i="3"/>
  <c r="C537" i="3"/>
  <c r="C539" i="3"/>
  <c r="C540" i="3"/>
  <c r="C541" i="3"/>
  <c r="C542" i="3"/>
  <c r="C543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4" i="3"/>
  <c r="C566" i="3"/>
  <c r="C567" i="3"/>
  <c r="C569" i="3"/>
  <c r="C570" i="3"/>
  <c r="C571" i="3"/>
  <c r="C572" i="3"/>
  <c r="C573" i="3"/>
  <c r="C574" i="3"/>
  <c r="C575" i="3"/>
  <c r="C576" i="3"/>
  <c r="C579" i="3"/>
  <c r="C580" i="3"/>
  <c r="C582" i="3"/>
  <c r="C585" i="3"/>
  <c r="C586" i="3"/>
  <c r="C587" i="3"/>
  <c r="C588" i="3"/>
  <c r="C589" i="3"/>
  <c r="C590" i="3"/>
  <c r="C591" i="3"/>
  <c r="C592" i="3"/>
  <c r="C594" i="3"/>
  <c r="C595" i="3"/>
  <c r="C596" i="3"/>
  <c r="C597" i="3"/>
  <c r="C598" i="3"/>
  <c r="C599" i="3"/>
  <c r="C600" i="3"/>
  <c r="C601" i="3"/>
  <c r="C602" i="3"/>
  <c r="C604" i="3"/>
  <c r="C606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9" i="3"/>
  <c r="C630" i="3"/>
  <c r="C631" i="3"/>
  <c r="C632" i="3"/>
  <c r="C633" i="3"/>
  <c r="C634" i="3"/>
  <c r="C635" i="3"/>
  <c r="C637" i="3"/>
  <c r="C638" i="3"/>
  <c r="C639" i="3"/>
  <c r="C640" i="3"/>
  <c r="C641" i="3"/>
  <c r="C644" i="3"/>
  <c r="C645" i="3"/>
  <c r="C646" i="3"/>
  <c r="C647" i="3"/>
  <c r="C648" i="3"/>
  <c r="C649" i="3"/>
  <c r="C650" i="3"/>
  <c r="C652" i="3"/>
  <c r="C653" i="3"/>
  <c r="C654" i="3"/>
  <c r="C658" i="3"/>
  <c r="C659" i="3"/>
  <c r="C660" i="3"/>
  <c r="C661" i="3"/>
  <c r="C662" i="3"/>
  <c r="C664" i="3"/>
  <c r="C665" i="3"/>
  <c r="C666" i="3"/>
  <c r="C667" i="3"/>
  <c r="C668" i="3"/>
  <c r="C669" i="3"/>
  <c r="C670" i="3"/>
  <c r="C672" i="3"/>
  <c r="C673" i="3"/>
  <c r="C674" i="3"/>
  <c r="C676" i="3"/>
  <c r="C678" i="3"/>
  <c r="C679" i="3"/>
  <c r="C681" i="3"/>
  <c r="C682" i="3"/>
  <c r="C684" i="3"/>
  <c r="C686" i="3"/>
  <c r="C687" i="3"/>
  <c r="C688" i="3"/>
  <c r="C689" i="3"/>
  <c r="C690" i="3"/>
  <c r="C691" i="3"/>
  <c r="C692" i="3"/>
  <c r="C694" i="3"/>
  <c r="C695" i="3"/>
  <c r="C696" i="3"/>
  <c r="C698" i="3"/>
  <c r="C699" i="3"/>
  <c r="C700" i="3"/>
  <c r="C703" i="3"/>
  <c r="C704" i="3"/>
  <c r="C705" i="3"/>
  <c r="C706" i="3"/>
  <c r="C708" i="3"/>
  <c r="C709" i="3"/>
  <c r="C711" i="3"/>
  <c r="C714" i="3"/>
  <c r="C715" i="3"/>
  <c r="C716" i="3"/>
  <c r="C718" i="3"/>
  <c r="C721" i="3"/>
  <c r="C722" i="3"/>
  <c r="C723" i="3"/>
  <c r="C724" i="3"/>
  <c r="C725" i="3"/>
  <c r="C727" i="3"/>
  <c r="C728" i="3"/>
  <c r="C729" i="3"/>
  <c r="C730" i="3"/>
  <c r="C731" i="3"/>
  <c r="C732" i="3"/>
  <c r="C733" i="3"/>
  <c r="C734" i="3"/>
  <c r="C735" i="3"/>
  <c r="C737" i="3"/>
  <c r="C738" i="3"/>
  <c r="C739" i="3"/>
  <c r="C740" i="3"/>
  <c r="C742" i="3"/>
  <c r="C743" i="3"/>
  <c r="C744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5" i="3"/>
  <c r="C766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1" i="3"/>
  <c r="C782" i="3"/>
  <c r="C783" i="3"/>
  <c r="C784" i="3"/>
  <c r="C786" i="3"/>
  <c r="C787" i="3"/>
  <c r="C788" i="3"/>
  <c r="C789" i="3"/>
  <c r="C790" i="3"/>
  <c r="C791" i="3"/>
  <c r="C792" i="3"/>
  <c r="C794" i="3"/>
  <c r="C795" i="3"/>
  <c r="C796" i="3"/>
  <c r="C797" i="3"/>
  <c r="C798" i="3"/>
  <c r="C799" i="3"/>
  <c r="C800" i="3"/>
  <c r="C803" i="3"/>
  <c r="C805" i="3"/>
  <c r="C806" i="3"/>
  <c r="C807" i="3"/>
  <c r="C808" i="3"/>
  <c r="C809" i="3"/>
  <c r="C810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30" i="3"/>
  <c r="C831" i="3"/>
  <c r="C832" i="3"/>
  <c r="C839" i="3"/>
  <c r="C841" i="3"/>
  <c r="C842" i="3"/>
  <c r="C845" i="3"/>
  <c r="C847" i="3"/>
  <c r="C848" i="3"/>
  <c r="C849" i="3"/>
  <c r="C850" i="3"/>
  <c r="C851" i="3"/>
  <c r="C852" i="3"/>
  <c r="C854" i="3"/>
  <c r="C856" i="3"/>
  <c r="C858" i="3"/>
  <c r="C862" i="3"/>
  <c r="C863" i="3"/>
  <c r="C864" i="3"/>
  <c r="C865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7" i="3"/>
  <c r="C892" i="3"/>
  <c r="E892" i="3"/>
  <c r="E891" i="3"/>
  <c r="E890" i="3"/>
  <c r="E889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39" i="3"/>
  <c r="E832" i="3"/>
  <c r="E831" i="3"/>
  <c r="E830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0" i="3"/>
  <c r="E809" i="3"/>
  <c r="E808" i="3"/>
  <c r="E807" i="3"/>
  <c r="E806" i="3"/>
  <c r="E805" i="3"/>
  <c r="E803" i="3"/>
  <c r="E800" i="3"/>
  <c r="E799" i="3"/>
  <c r="E798" i="3"/>
  <c r="E797" i="3"/>
  <c r="E796" i="3"/>
  <c r="E795" i="3"/>
  <c r="E794" i="3"/>
  <c r="E792" i="3"/>
  <c r="E791" i="3"/>
  <c r="E790" i="3"/>
  <c r="E789" i="3"/>
  <c r="E788" i="3"/>
  <c r="E787" i="3"/>
  <c r="E786" i="3"/>
  <c r="E784" i="3"/>
  <c r="E783" i="3"/>
  <c r="E782" i="3"/>
  <c r="E781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6" i="3"/>
  <c r="E765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4" i="3"/>
  <c r="E743" i="3"/>
  <c r="E742" i="3"/>
  <c r="E740" i="3"/>
  <c r="E739" i="3"/>
  <c r="E738" i="3"/>
  <c r="E737" i="3"/>
  <c r="E735" i="3"/>
  <c r="E734" i="3"/>
  <c r="E733" i="3"/>
  <c r="E732" i="3"/>
  <c r="E731" i="3"/>
  <c r="E730" i="3"/>
  <c r="E729" i="3"/>
  <c r="E728" i="3"/>
  <c r="E727" i="3"/>
  <c r="E725" i="3"/>
  <c r="E724" i="3"/>
  <c r="E723" i="3"/>
  <c r="E722" i="3"/>
  <c r="E721" i="3"/>
  <c r="E718" i="3"/>
  <c r="E716" i="3"/>
  <c r="E715" i="3"/>
  <c r="E714" i="3"/>
  <c r="E711" i="3"/>
  <c r="E709" i="3"/>
  <c r="E708" i="3"/>
  <c r="E706" i="3"/>
  <c r="E705" i="3"/>
  <c r="E704" i="3"/>
  <c r="E703" i="3"/>
  <c r="E700" i="3"/>
  <c r="E699" i="3"/>
  <c r="E698" i="3"/>
  <c r="E696" i="3"/>
  <c r="E695" i="3"/>
  <c r="E694" i="3"/>
  <c r="E692" i="3"/>
  <c r="E691" i="3"/>
  <c r="E690" i="3"/>
  <c r="E689" i="3"/>
  <c r="E688" i="3"/>
  <c r="E687" i="3"/>
  <c r="E686" i="3"/>
  <c r="E684" i="3"/>
  <c r="E682" i="3"/>
  <c r="E681" i="3"/>
  <c r="E679" i="3"/>
  <c r="E678" i="3"/>
  <c r="E676" i="3"/>
  <c r="E674" i="3"/>
  <c r="E673" i="3"/>
  <c r="E672" i="3"/>
  <c r="E670" i="3"/>
  <c r="E669" i="3"/>
  <c r="E668" i="3"/>
  <c r="E667" i="3"/>
  <c r="E666" i="3"/>
  <c r="E665" i="3"/>
  <c r="E664" i="3"/>
  <c r="E662" i="3"/>
  <c r="E661" i="3"/>
  <c r="E660" i="3"/>
  <c r="E659" i="3"/>
  <c r="E658" i="3"/>
  <c r="E654" i="3"/>
  <c r="E653" i="3"/>
  <c r="E652" i="3"/>
  <c r="E650" i="3"/>
  <c r="E649" i="3"/>
  <c r="E648" i="3"/>
  <c r="E647" i="3"/>
  <c r="E646" i="3"/>
  <c r="E645" i="3"/>
  <c r="E644" i="3"/>
  <c r="E641" i="3"/>
  <c r="E640" i="3"/>
  <c r="E639" i="3"/>
  <c r="E638" i="3"/>
  <c r="E637" i="3"/>
  <c r="E635" i="3"/>
  <c r="E634" i="3"/>
  <c r="E633" i="3"/>
  <c r="E632" i="3"/>
  <c r="E631" i="3"/>
  <c r="E630" i="3"/>
  <c r="E629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6" i="3"/>
  <c r="E604" i="3"/>
  <c r="E602" i="3"/>
  <c r="E601" i="3"/>
  <c r="E600" i="3"/>
  <c r="E599" i="3"/>
  <c r="E598" i="3"/>
  <c r="E597" i="3"/>
  <c r="E596" i="3"/>
  <c r="E595" i="3"/>
  <c r="E594" i="3"/>
  <c r="E592" i="3"/>
  <c r="E591" i="3"/>
  <c r="E590" i="3"/>
  <c r="E589" i="3"/>
  <c r="E588" i="3"/>
  <c r="E587" i="3"/>
  <c r="E586" i="3"/>
  <c r="E585" i="3"/>
  <c r="E582" i="3"/>
  <c r="E580" i="3"/>
  <c r="E579" i="3"/>
  <c r="E576" i="3"/>
  <c r="E575" i="3"/>
  <c r="E574" i="3"/>
  <c r="E573" i="3"/>
  <c r="E572" i="3"/>
  <c r="E571" i="3"/>
  <c r="E570" i="3"/>
  <c r="E569" i="3"/>
  <c r="E567" i="3"/>
  <c r="E566" i="3"/>
  <c r="E564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3" i="3"/>
  <c r="E542" i="3"/>
  <c r="E541" i="3"/>
  <c r="E540" i="3"/>
  <c r="E539" i="3"/>
  <c r="E537" i="3"/>
  <c r="E536" i="3"/>
  <c r="E535" i="3"/>
  <c r="E534" i="3"/>
  <c r="E533" i="3"/>
  <c r="E532" i="3"/>
  <c r="E529" i="3"/>
  <c r="E528" i="3"/>
  <c r="E526" i="3"/>
  <c r="E525" i="3"/>
  <c r="E524" i="3"/>
  <c r="E523" i="3"/>
  <c r="E521" i="3"/>
  <c r="E519" i="3"/>
  <c r="E518" i="3"/>
  <c r="E517" i="3"/>
  <c r="E516" i="3"/>
  <c r="E515" i="3"/>
  <c r="E513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7" i="3"/>
  <c r="E485" i="3"/>
  <c r="E484" i="3"/>
  <c r="E483" i="3"/>
  <c r="E482" i="3"/>
  <c r="E478" i="3"/>
  <c r="E477" i="3"/>
  <c r="E476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6" i="3"/>
  <c r="E454" i="3"/>
  <c r="E453" i="3"/>
  <c r="E452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8" i="3"/>
  <c r="E427" i="3"/>
  <c r="E425" i="3"/>
  <c r="E424" i="3"/>
  <c r="E422" i="3"/>
  <c r="E419" i="3"/>
  <c r="E418" i="3"/>
  <c r="E417" i="3"/>
  <c r="E416" i="3"/>
  <c r="E415" i="3"/>
  <c r="E414" i="3"/>
  <c r="E413" i="3"/>
  <c r="E412" i="3"/>
  <c r="E410" i="3"/>
  <c r="E409" i="3"/>
  <c r="E408" i="3"/>
  <c r="E407" i="3"/>
  <c r="E406" i="3"/>
  <c r="E404" i="3"/>
  <c r="E402" i="3"/>
  <c r="E401" i="3"/>
  <c r="E400" i="3"/>
  <c r="E399" i="3"/>
  <c r="E398" i="3"/>
  <c r="E397" i="3"/>
  <c r="E396" i="3"/>
  <c r="E395" i="3"/>
  <c r="E394" i="3"/>
  <c r="E393" i="3"/>
  <c r="E389" i="3"/>
  <c r="E388" i="3"/>
  <c r="E387" i="3"/>
  <c r="E386" i="3"/>
  <c r="E384" i="3"/>
  <c r="E382" i="3"/>
  <c r="E381" i="3"/>
  <c r="E380" i="3"/>
  <c r="E379" i="3"/>
  <c r="E378" i="3"/>
  <c r="E377" i="3"/>
  <c r="E376" i="3"/>
  <c r="E375" i="3"/>
  <c r="E374" i="3"/>
  <c r="E373" i="3"/>
  <c r="E372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5" i="3"/>
  <c r="E334" i="3"/>
  <c r="E333" i="3"/>
  <c r="E332" i="3"/>
  <c r="E331" i="3"/>
  <c r="E329" i="3"/>
  <c r="E328" i="3"/>
  <c r="E327" i="3"/>
  <c r="E326" i="3"/>
  <c r="E324" i="3"/>
  <c r="E322" i="3"/>
  <c r="E321" i="3"/>
  <c r="E319" i="3"/>
  <c r="E316" i="3"/>
  <c r="E315" i="3"/>
  <c r="E314" i="3"/>
  <c r="E313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6" i="3"/>
  <c r="E295" i="3"/>
  <c r="E293" i="3"/>
  <c r="E292" i="3"/>
  <c r="E291" i="3"/>
  <c r="E290" i="3"/>
  <c r="E289" i="3"/>
  <c r="E288" i="3"/>
  <c r="E287" i="3"/>
  <c r="E286" i="3"/>
  <c r="E284" i="3"/>
  <c r="E281" i="3"/>
  <c r="E278" i="3"/>
  <c r="E277" i="3"/>
  <c r="E276" i="3"/>
  <c r="E275" i="3"/>
  <c r="E274" i="3"/>
  <c r="E273" i="3"/>
  <c r="E272" i="3"/>
  <c r="E269" i="3"/>
  <c r="E267" i="3"/>
  <c r="E266" i="3"/>
  <c r="E265" i="3"/>
  <c r="E264" i="3"/>
  <c r="E263" i="3"/>
  <c r="E261" i="3"/>
  <c r="E259" i="3"/>
  <c r="E258" i="3"/>
  <c r="E257" i="3"/>
  <c r="E255" i="3"/>
  <c r="E253" i="3"/>
  <c r="E252" i="3"/>
  <c r="E251" i="3"/>
  <c r="E250" i="3"/>
  <c r="E248" i="3"/>
  <c r="E247" i="3"/>
  <c r="E245" i="3"/>
  <c r="E243" i="3"/>
  <c r="E242" i="3"/>
  <c r="E241" i="3"/>
  <c r="E240" i="3"/>
  <c r="E238" i="3"/>
  <c r="E237" i="3"/>
  <c r="E236" i="3"/>
  <c r="E235" i="3"/>
  <c r="E234" i="3"/>
  <c r="E233" i="3"/>
  <c r="E232" i="3"/>
  <c r="E230" i="3"/>
  <c r="E228" i="3"/>
  <c r="E227" i="3"/>
  <c r="E226" i="3"/>
  <c r="E224" i="3"/>
  <c r="E223" i="3"/>
  <c r="E222" i="3"/>
  <c r="E221" i="3"/>
  <c r="E220" i="3"/>
  <c r="E218" i="3"/>
  <c r="E216" i="3"/>
  <c r="E215" i="3"/>
  <c r="E214" i="3"/>
  <c r="E212" i="3"/>
  <c r="E210" i="3"/>
  <c r="E208" i="3"/>
  <c r="E207" i="3"/>
  <c r="E206" i="3"/>
  <c r="E205" i="3"/>
  <c r="E203" i="3"/>
  <c r="E202" i="3"/>
  <c r="E201" i="3"/>
  <c r="E199" i="3"/>
  <c r="E198" i="3"/>
  <c r="E197" i="3"/>
  <c r="E196" i="3"/>
  <c r="E194" i="3"/>
  <c r="E193" i="3"/>
  <c r="E192" i="3"/>
  <c r="E191" i="3"/>
  <c r="E190" i="3"/>
  <c r="E189" i="3"/>
  <c r="E188" i="3"/>
  <c r="E186" i="3"/>
  <c r="E184" i="3"/>
  <c r="E183" i="3"/>
  <c r="E182" i="3"/>
  <c r="E181" i="3"/>
  <c r="E180" i="3"/>
  <c r="E178" i="3"/>
  <c r="E175" i="3"/>
  <c r="E174" i="3"/>
  <c r="E173" i="3"/>
  <c r="E172" i="3"/>
  <c r="E171" i="3"/>
  <c r="E170" i="3"/>
  <c r="E168" i="3"/>
  <c r="E167" i="3"/>
  <c r="E165" i="3"/>
  <c r="E163" i="3"/>
  <c r="E162" i="3"/>
  <c r="E161" i="3"/>
  <c r="E160" i="3"/>
  <c r="E159" i="3"/>
  <c r="E158" i="3"/>
  <c r="E153" i="3"/>
  <c r="E152" i="3"/>
  <c r="E151" i="3"/>
  <c r="E150" i="3"/>
  <c r="E149" i="3"/>
  <c r="E147" i="3"/>
  <c r="E146" i="3"/>
  <c r="E145" i="3"/>
  <c r="E144" i="3"/>
  <c r="E143" i="3"/>
  <c r="E142" i="3"/>
  <c r="E141" i="3"/>
  <c r="E140" i="3"/>
  <c r="E139" i="3"/>
  <c r="E138" i="3"/>
  <c r="E136" i="3"/>
  <c r="E135" i="3"/>
  <c r="E134" i="3"/>
  <c r="E133" i="3"/>
  <c r="E132" i="3"/>
  <c r="E131" i="3"/>
  <c r="E128" i="3"/>
  <c r="E127" i="3"/>
  <c r="E126" i="3"/>
  <c r="E124" i="3"/>
  <c r="E122" i="3"/>
  <c r="E121" i="3"/>
  <c r="E120" i="3"/>
  <c r="E118" i="3"/>
  <c r="E116" i="3"/>
  <c r="E115" i="3"/>
  <c r="E114" i="3"/>
  <c r="E113" i="3"/>
  <c r="E112" i="3"/>
  <c r="E110" i="3"/>
  <c r="E109" i="3"/>
  <c r="E108" i="3"/>
  <c r="E107" i="3"/>
  <c r="E106" i="3"/>
  <c r="E105" i="3"/>
  <c r="E104" i="3"/>
  <c r="E103" i="3"/>
  <c r="E102" i="3"/>
  <c r="E100" i="3"/>
  <c r="E99" i="3"/>
  <c r="E97" i="3"/>
  <c r="E96" i="3"/>
  <c r="E95" i="3"/>
  <c r="E94" i="3"/>
  <c r="E92" i="3"/>
  <c r="E91" i="3"/>
  <c r="E90" i="3"/>
  <c r="E89" i="3"/>
  <c r="E88" i="3"/>
  <c r="E87" i="3"/>
  <c r="E85" i="3"/>
  <c r="E83" i="3"/>
  <c r="E82" i="3"/>
  <c r="E81" i="3"/>
  <c r="E80" i="3"/>
  <c r="E79" i="3"/>
  <c r="E78" i="3"/>
  <c r="E76" i="3"/>
  <c r="E75" i="3"/>
  <c r="E74" i="3"/>
  <c r="E73" i="3"/>
  <c r="E72" i="3"/>
  <c r="E71" i="3"/>
  <c r="E70" i="3"/>
  <c r="E69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6" i="3"/>
  <c r="E35" i="3"/>
  <c r="E34" i="3"/>
  <c r="E33" i="3"/>
  <c r="E32" i="3"/>
  <c r="E30" i="3"/>
  <c r="E29" i="3"/>
  <c r="E28" i="3"/>
  <c r="E27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861" i="3"/>
  <c r="E840" i="3"/>
  <c r="E838" i="3"/>
  <c r="E837" i="3"/>
  <c r="E836" i="3"/>
  <c r="E835" i="3"/>
  <c r="E834" i="3"/>
  <c r="E833" i="3"/>
  <c r="E829" i="3"/>
  <c r="E811" i="3"/>
  <c r="E804" i="3"/>
  <c r="E802" i="3"/>
  <c r="E801" i="3"/>
  <c r="E793" i="3"/>
  <c r="E785" i="3"/>
  <c r="E780" i="3"/>
  <c r="E767" i="3"/>
  <c r="E764" i="3"/>
  <c r="E745" i="3"/>
  <c r="E741" i="3"/>
  <c r="E736" i="3"/>
  <c r="E726" i="3"/>
  <c r="E720" i="3"/>
  <c r="E719" i="3"/>
  <c r="E717" i="3"/>
  <c r="E713" i="3"/>
  <c r="E712" i="3"/>
  <c r="E710" i="3"/>
  <c r="E707" i="3"/>
  <c r="E702" i="3"/>
  <c r="E701" i="3"/>
  <c r="E697" i="3"/>
  <c r="E693" i="3"/>
  <c r="E685" i="3"/>
  <c r="E683" i="3"/>
  <c r="E680" i="3"/>
  <c r="E677" i="3"/>
  <c r="E675" i="3"/>
  <c r="E671" i="3"/>
  <c r="E663" i="3"/>
  <c r="E657" i="3"/>
  <c r="E656" i="3"/>
  <c r="E655" i="3"/>
  <c r="E651" i="3"/>
  <c r="E643" i="3"/>
  <c r="E642" i="3"/>
  <c r="E636" i="3"/>
  <c r="E628" i="3"/>
  <c r="E607" i="3"/>
  <c r="E605" i="3"/>
  <c r="E603" i="3"/>
  <c r="E593" i="3"/>
  <c r="E584" i="3"/>
  <c r="E583" i="3"/>
  <c r="E581" i="3"/>
  <c r="E578" i="3"/>
  <c r="E577" i="3"/>
  <c r="E568" i="3"/>
  <c r="E565" i="3"/>
  <c r="E563" i="3"/>
  <c r="E544" i="3"/>
  <c r="E538" i="3"/>
  <c r="E531" i="3"/>
  <c r="E530" i="3"/>
  <c r="E527" i="3"/>
  <c r="E522" i="3"/>
  <c r="E520" i="3"/>
  <c r="E514" i="3"/>
  <c r="E512" i="3"/>
  <c r="E511" i="3"/>
  <c r="E510" i="3"/>
  <c r="E488" i="3"/>
  <c r="E486" i="3"/>
  <c r="E481" i="3"/>
  <c r="E480" i="3"/>
  <c r="E479" i="3"/>
  <c r="E475" i="3"/>
  <c r="E457" i="3"/>
  <c r="E455" i="3"/>
  <c r="E451" i="3"/>
  <c r="E450" i="3"/>
  <c r="E429" i="3"/>
  <c r="E426" i="3"/>
  <c r="E423" i="3"/>
  <c r="E421" i="3"/>
  <c r="E420" i="3"/>
  <c r="E411" i="3"/>
  <c r="E405" i="3"/>
  <c r="E403" i="3"/>
  <c r="E392" i="3"/>
  <c r="E391" i="3"/>
  <c r="E390" i="3"/>
  <c r="E385" i="3"/>
  <c r="E383" i="3"/>
  <c r="E371" i="3"/>
  <c r="E370" i="3"/>
  <c r="E336" i="3"/>
  <c r="E330" i="3"/>
  <c r="E325" i="3"/>
  <c r="E323" i="3"/>
  <c r="E320" i="3"/>
  <c r="E318" i="3"/>
  <c r="E317" i="3"/>
  <c r="E312" i="3"/>
  <c r="E298" i="3"/>
  <c r="E297" i="3"/>
  <c r="E294" i="3"/>
  <c r="E285" i="3"/>
  <c r="E283" i="3"/>
  <c r="E282" i="3"/>
  <c r="E280" i="3"/>
  <c r="E279" i="3"/>
  <c r="E271" i="3"/>
  <c r="E270" i="3"/>
  <c r="E268" i="3"/>
  <c r="E262" i="3"/>
  <c r="E260" i="3"/>
  <c r="E256" i="3"/>
  <c r="E254" i="3"/>
  <c r="E249" i="3"/>
  <c r="E246" i="3"/>
  <c r="E244" i="3"/>
  <c r="E239" i="3"/>
  <c r="E231" i="3"/>
  <c r="E229" i="3"/>
  <c r="E225" i="3"/>
  <c r="E219" i="3"/>
  <c r="E217" i="3"/>
  <c r="E213" i="3"/>
  <c r="E211" i="3"/>
  <c r="E209" i="3"/>
  <c r="E204" i="3"/>
  <c r="E200" i="3"/>
  <c r="E195" i="3"/>
  <c r="E187" i="3"/>
  <c r="E185" i="3"/>
  <c r="E179" i="3"/>
  <c r="E177" i="3"/>
  <c r="E176" i="3"/>
  <c r="E169" i="3"/>
  <c r="E166" i="3"/>
  <c r="E164" i="3"/>
  <c r="E157" i="3"/>
  <c r="E156" i="3"/>
  <c r="E155" i="3"/>
  <c r="E154" i="3"/>
  <c r="E148" i="3"/>
  <c r="E137" i="3"/>
  <c r="E130" i="3"/>
  <c r="E129" i="3"/>
  <c r="E125" i="3"/>
  <c r="E123" i="3"/>
  <c r="E119" i="3"/>
  <c r="E117" i="3"/>
  <c r="E111" i="3"/>
  <c r="E101" i="3"/>
  <c r="E98" i="3"/>
  <c r="E93" i="3"/>
  <c r="E86" i="3"/>
  <c r="E84" i="3"/>
  <c r="E77" i="3"/>
  <c r="E68" i="3"/>
  <c r="E37" i="3"/>
  <c r="E31" i="3"/>
  <c r="D861" i="3"/>
  <c r="D840" i="3"/>
  <c r="D838" i="3"/>
  <c r="D837" i="3"/>
  <c r="D836" i="3"/>
  <c r="D835" i="3"/>
  <c r="D834" i="3"/>
  <c r="D833" i="3"/>
  <c r="D829" i="3"/>
  <c r="D811" i="3"/>
  <c r="D804" i="3"/>
  <c r="D802" i="3"/>
  <c r="D801" i="3"/>
  <c r="D793" i="3"/>
  <c r="D785" i="3"/>
  <c r="D780" i="3"/>
  <c r="D767" i="3"/>
  <c r="D764" i="3"/>
  <c r="D745" i="3"/>
  <c r="D741" i="3"/>
  <c r="D736" i="3"/>
  <c r="D726" i="3"/>
  <c r="D720" i="3"/>
  <c r="D719" i="3"/>
  <c r="D717" i="3"/>
  <c r="D713" i="3"/>
  <c r="D712" i="3"/>
  <c r="D710" i="3"/>
  <c r="D707" i="3"/>
  <c r="D702" i="3"/>
  <c r="D701" i="3"/>
  <c r="D697" i="3"/>
  <c r="D693" i="3"/>
  <c r="D685" i="3"/>
  <c r="D683" i="3"/>
  <c r="D680" i="3"/>
  <c r="D677" i="3"/>
  <c r="D675" i="3"/>
  <c r="D671" i="3"/>
  <c r="D663" i="3"/>
  <c r="D657" i="3"/>
  <c r="D656" i="3"/>
  <c r="D655" i="3"/>
  <c r="D651" i="3"/>
  <c r="D643" i="3"/>
  <c r="D642" i="3"/>
  <c r="D636" i="3"/>
  <c r="D628" i="3"/>
  <c r="D607" i="3"/>
  <c r="D605" i="3"/>
  <c r="D603" i="3"/>
  <c r="D593" i="3"/>
  <c r="D584" i="3"/>
  <c r="D583" i="3"/>
  <c r="D581" i="3"/>
  <c r="D578" i="3"/>
  <c r="D577" i="3"/>
  <c r="D568" i="3"/>
  <c r="D565" i="3"/>
  <c r="D563" i="3"/>
  <c r="D544" i="3"/>
  <c r="D538" i="3"/>
  <c r="D531" i="3"/>
  <c r="D530" i="3"/>
  <c r="D527" i="3"/>
  <c r="D522" i="3"/>
  <c r="D520" i="3"/>
  <c r="D514" i="3"/>
  <c r="D512" i="3"/>
  <c r="D511" i="3"/>
  <c r="D510" i="3"/>
  <c r="D488" i="3"/>
  <c r="D486" i="3"/>
  <c r="D481" i="3"/>
  <c r="D480" i="3"/>
  <c r="D479" i="3"/>
  <c r="D475" i="3"/>
  <c r="D457" i="3"/>
  <c r="D455" i="3"/>
  <c r="D451" i="3"/>
  <c r="D450" i="3"/>
  <c r="D429" i="3"/>
  <c r="D426" i="3"/>
  <c r="D423" i="3"/>
  <c r="D421" i="3"/>
  <c r="D420" i="3"/>
  <c r="D411" i="3"/>
  <c r="D405" i="3"/>
  <c r="D403" i="3"/>
  <c r="D392" i="3"/>
  <c r="D391" i="3"/>
  <c r="D390" i="3"/>
  <c r="D385" i="3"/>
  <c r="D383" i="3"/>
  <c r="D371" i="3"/>
  <c r="D370" i="3"/>
  <c r="D336" i="3"/>
  <c r="D330" i="3"/>
  <c r="D325" i="3"/>
  <c r="D323" i="3"/>
  <c r="D320" i="3"/>
  <c r="D318" i="3"/>
  <c r="D317" i="3"/>
  <c r="D312" i="3"/>
  <c r="D298" i="3"/>
  <c r="D297" i="3"/>
  <c r="D294" i="3"/>
  <c r="D285" i="3"/>
  <c r="D283" i="3"/>
  <c r="D282" i="3"/>
  <c r="D280" i="3"/>
  <c r="D279" i="3"/>
  <c r="D271" i="3"/>
  <c r="D270" i="3"/>
  <c r="D268" i="3"/>
  <c r="D262" i="3"/>
  <c r="D260" i="3"/>
  <c r="D256" i="3"/>
  <c r="D254" i="3"/>
  <c r="D249" i="3"/>
  <c r="D246" i="3"/>
  <c r="D244" i="3"/>
  <c r="D239" i="3"/>
  <c r="D176" i="3"/>
  <c r="E26" i="3"/>
  <c r="D3" i="3"/>
  <c r="D4" i="3"/>
  <c r="D5" i="3"/>
  <c r="D7" i="3"/>
  <c r="D8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40" i="3"/>
  <c r="D241" i="3"/>
  <c r="D242" i="3"/>
  <c r="D243" i="3"/>
  <c r="D245" i="3"/>
  <c r="D247" i="3"/>
  <c r="D248" i="3"/>
  <c r="D250" i="3"/>
  <c r="D251" i="3"/>
  <c r="D252" i="3"/>
  <c r="D253" i="3"/>
  <c r="D255" i="3"/>
  <c r="D257" i="3"/>
  <c r="D258" i="3"/>
  <c r="D259" i="3"/>
  <c r="D261" i="3"/>
  <c r="D263" i="3"/>
  <c r="D264" i="3"/>
  <c r="D265" i="3"/>
  <c r="D266" i="3"/>
  <c r="D267" i="3"/>
  <c r="D269" i="3"/>
  <c r="D272" i="3"/>
  <c r="D273" i="3"/>
  <c r="D274" i="3"/>
  <c r="D275" i="3"/>
  <c r="D276" i="3"/>
  <c r="D277" i="3"/>
  <c r="D278" i="3"/>
  <c r="D281" i="3"/>
  <c r="D284" i="3"/>
  <c r="D286" i="3"/>
  <c r="D287" i="3"/>
  <c r="D288" i="3"/>
  <c r="D289" i="3"/>
  <c r="D290" i="3"/>
  <c r="D291" i="3"/>
  <c r="D292" i="3"/>
  <c r="D293" i="3"/>
  <c r="D295" i="3"/>
  <c r="D296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3" i="3"/>
  <c r="D314" i="3"/>
  <c r="D315" i="3"/>
  <c r="D316" i="3"/>
  <c r="D319" i="3"/>
  <c r="D321" i="3"/>
  <c r="D322" i="3"/>
  <c r="D324" i="3"/>
  <c r="D326" i="3"/>
  <c r="D327" i="3"/>
  <c r="D328" i="3"/>
  <c r="D329" i="3"/>
  <c r="D331" i="3"/>
  <c r="D332" i="3"/>
  <c r="D333" i="3"/>
  <c r="D334" i="3"/>
  <c r="D335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2" i="3"/>
  <c r="D373" i="3"/>
  <c r="D374" i="3"/>
  <c r="D375" i="3"/>
  <c r="D376" i="3"/>
  <c r="D377" i="3"/>
  <c r="D378" i="3"/>
  <c r="D379" i="3"/>
  <c r="D380" i="3"/>
  <c r="D381" i="3"/>
  <c r="D382" i="3"/>
  <c r="D384" i="3"/>
  <c r="D386" i="3"/>
  <c r="D387" i="3"/>
  <c r="D388" i="3"/>
  <c r="D389" i="3"/>
  <c r="D393" i="3"/>
  <c r="D394" i="3"/>
  <c r="D395" i="3"/>
  <c r="D396" i="3"/>
  <c r="D397" i="3"/>
  <c r="D398" i="3"/>
  <c r="D399" i="3"/>
  <c r="D400" i="3"/>
  <c r="D401" i="3"/>
  <c r="D402" i="3"/>
  <c r="D404" i="3"/>
  <c r="D406" i="3"/>
  <c r="D407" i="3"/>
  <c r="D408" i="3"/>
  <c r="D409" i="3"/>
  <c r="D410" i="3"/>
  <c r="D412" i="3"/>
  <c r="D413" i="3"/>
  <c r="D414" i="3"/>
  <c r="D415" i="3"/>
  <c r="D416" i="3"/>
  <c r="D417" i="3"/>
  <c r="D418" i="3"/>
  <c r="D419" i="3"/>
  <c r="D422" i="3"/>
  <c r="D424" i="3"/>
  <c r="D425" i="3"/>
  <c r="D427" i="3"/>
  <c r="D428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2" i="3"/>
  <c r="D453" i="3"/>
  <c r="D454" i="3"/>
  <c r="D456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6" i="3"/>
  <c r="D477" i="3"/>
  <c r="D478" i="3"/>
  <c r="D482" i="3"/>
  <c r="D483" i="3"/>
  <c r="D484" i="3"/>
  <c r="D485" i="3"/>
  <c r="D487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3" i="3"/>
  <c r="D515" i="3"/>
  <c r="D516" i="3"/>
  <c r="D517" i="3"/>
  <c r="D518" i="3"/>
  <c r="D519" i="3"/>
  <c r="D521" i="3"/>
  <c r="D523" i="3"/>
  <c r="D524" i="3"/>
  <c r="D525" i="3"/>
  <c r="D526" i="3"/>
  <c r="D528" i="3"/>
  <c r="D529" i="3"/>
  <c r="D532" i="3"/>
  <c r="D533" i="3"/>
  <c r="D534" i="3"/>
  <c r="D535" i="3"/>
  <c r="D536" i="3"/>
  <c r="D537" i="3"/>
  <c r="D539" i="3"/>
  <c r="D540" i="3"/>
  <c r="D541" i="3"/>
  <c r="D542" i="3"/>
  <c r="D543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4" i="3"/>
  <c r="D566" i="3"/>
  <c r="D567" i="3"/>
  <c r="D569" i="3"/>
  <c r="D570" i="3"/>
  <c r="D571" i="3"/>
  <c r="D572" i="3"/>
  <c r="D573" i="3"/>
  <c r="D574" i="3"/>
  <c r="D575" i="3"/>
  <c r="D576" i="3"/>
  <c r="D579" i="3"/>
  <c r="D580" i="3"/>
  <c r="D582" i="3"/>
  <c r="D585" i="3"/>
  <c r="D586" i="3"/>
  <c r="D587" i="3"/>
  <c r="D588" i="3"/>
  <c r="D589" i="3"/>
  <c r="D590" i="3"/>
  <c r="D591" i="3"/>
  <c r="D592" i="3"/>
  <c r="D594" i="3"/>
  <c r="D595" i="3"/>
  <c r="D596" i="3"/>
  <c r="D597" i="3"/>
  <c r="D598" i="3"/>
  <c r="D599" i="3"/>
  <c r="D600" i="3"/>
  <c r="D601" i="3"/>
  <c r="D602" i="3"/>
  <c r="D604" i="3"/>
  <c r="D606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9" i="3"/>
  <c r="D630" i="3"/>
  <c r="D631" i="3"/>
  <c r="D632" i="3"/>
  <c r="D633" i="3"/>
  <c r="D634" i="3"/>
  <c r="D635" i="3"/>
  <c r="D637" i="3"/>
  <c r="D638" i="3"/>
  <c r="D639" i="3"/>
  <c r="D640" i="3"/>
  <c r="D641" i="3"/>
  <c r="D644" i="3"/>
  <c r="D645" i="3"/>
  <c r="D646" i="3"/>
  <c r="D647" i="3"/>
  <c r="D648" i="3"/>
  <c r="D649" i="3"/>
  <c r="D650" i="3"/>
  <c r="D652" i="3"/>
  <c r="D653" i="3"/>
  <c r="D654" i="3"/>
  <c r="D658" i="3"/>
  <c r="D659" i="3"/>
  <c r="D660" i="3"/>
  <c r="D661" i="3"/>
  <c r="D662" i="3"/>
  <c r="D664" i="3"/>
  <c r="D665" i="3"/>
  <c r="D666" i="3"/>
  <c r="D667" i="3"/>
  <c r="D668" i="3"/>
  <c r="D669" i="3"/>
  <c r="D670" i="3"/>
  <c r="D672" i="3"/>
  <c r="D673" i="3"/>
  <c r="D674" i="3"/>
  <c r="D676" i="3"/>
  <c r="D678" i="3"/>
  <c r="D679" i="3"/>
  <c r="D681" i="3"/>
  <c r="D682" i="3"/>
  <c r="D684" i="3"/>
  <c r="D686" i="3"/>
  <c r="D687" i="3"/>
  <c r="D688" i="3"/>
  <c r="D689" i="3"/>
  <c r="D690" i="3"/>
  <c r="D691" i="3"/>
  <c r="D692" i="3"/>
  <c r="D694" i="3"/>
  <c r="D695" i="3"/>
  <c r="D696" i="3"/>
  <c r="D698" i="3"/>
  <c r="D699" i="3"/>
  <c r="D700" i="3"/>
  <c r="D703" i="3"/>
  <c r="D704" i="3"/>
  <c r="D705" i="3"/>
  <c r="D706" i="3"/>
  <c r="D708" i="3"/>
  <c r="D709" i="3"/>
  <c r="D711" i="3"/>
  <c r="D714" i="3"/>
  <c r="D715" i="3"/>
  <c r="D716" i="3"/>
  <c r="D718" i="3"/>
  <c r="D721" i="3"/>
  <c r="D722" i="3"/>
  <c r="D723" i="3"/>
  <c r="D724" i="3"/>
  <c r="D725" i="3"/>
  <c r="D727" i="3"/>
  <c r="D728" i="3"/>
  <c r="D729" i="3"/>
  <c r="D730" i="3"/>
  <c r="D731" i="3"/>
  <c r="D732" i="3"/>
  <c r="D733" i="3"/>
  <c r="D734" i="3"/>
  <c r="D735" i="3"/>
  <c r="D737" i="3"/>
  <c r="D738" i="3"/>
  <c r="D739" i="3"/>
  <c r="D740" i="3"/>
  <c r="D742" i="3"/>
  <c r="D743" i="3"/>
  <c r="D744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5" i="3"/>
  <c r="D766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1" i="3"/>
  <c r="D782" i="3"/>
  <c r="D783" i="3"/>
  <c r="D784" i="3"/>
  <c r="D786" i="3"/>
  <c r="D787" i="3"/>
  <c r="D788" i="3"/>
  <c r="D789" i="3"/>
  <c r="D790" i="3"/>
  <c r="D791" i="3"/>
  <c r="D792" i="3"/>
  <c r="D794" i="3"/>
  <c r="D795" i="3"/>
  <c r="D796" i="3"/>
  <c r="D797" i="3"/>
  <c r="D798" i="3"/>
  <c r="D799" i="3"/>
  <c r="D800" i="3"/>
  <c r="D803" i="3"/>
  <c r="D805" i="3"/>
  <c r="D806" i="3"/>
  <c r="D807" i="3"/>
  <c r="D808" i="3"/>
  <c r="D809" i="3"/>
  <c r="D810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30" i="3"/>
  <c r="D831" i="3"/>
  <c r="D832" i="3"/>
  <c r="D839" i="3"/>
  <c r="D841" i="3"/>
  <c r="D842" i="3"/>
  <c r="D845" i="3"/>
  <c r="D847" i="3"/>
  <c r="D848" i="3"/>
  <c r="D849" i="3"/>
  <c r="D850" i="3"/>
  <c r="D851" i="3"/>
  <c r="D852" i="3"/>
  <c r="D854" i="3"/>
  <c r="D856" i="3"/>
  <c r="D858" i="3"/>
  <c r="D862" i="3"/>
  <c r="D863" i="3"/>
  <c r="D864" i="3"/>
  <c r="D865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7" i="3"/>
  <c r="D888" i="3"/>
  <c r="D892" i="3"/>
  <c r="D2" i="3"/>
  <c r="B895" i="3"/>
  <c r="F138" i="4" l="1"/>
  <c r="E895" i="5"/>
  <c r="F895" i="5" s="1"/>
  <c r="D2" i="4"/>
  <c r="F217" i="4"/>
  <c r="D217" i="4" s="1"/>
  <c r="F530" i="4"/>
  <c r="D530" i="4" s="1"/>
  <c r="F249" i="4"/>
  <c r="D249" i="4" s="1"/>
  <c r="F578" i="4"/>
  <c r="D578" i="4" s="1"/>
  <c r="F279" i="4"/>
  <c r="D279" i="4" s="1"/>
  <c r="F628" i="4"/>
  <c r="D628" i="4" s="1"/>
  <c r="F312" i="4"/>
  <c r="D312" i="4" s="1"/>
  <c r="F663" i="4"/>
  <c r="D663" i="4" s="1"/>
  <c r="F84" i="4"/>
  <c r="D84" i="4" s="1"/>
  <c r="F370" i="4"/>
  <c r="D370" i="4" s="1"/>
  <c r="F697" i="4"/>
  <c r="D697" i="4" s="1"/>
  <c r="F123" i="4"/>
  <c r="D123" i="4" s="1"/>
  <c r="F405" i="4"/>
  <c r="D405" i="4" s="1"/>
  <c r="F719" i="4"/>
  <c r="D719" i="4" s="1"/>
  <c r="F156" i="4"/>
  <c r="D156" i="4" s="1"/>
  <c r="F451" i="4"/>
  <c r="D451" i="4" s="1"/>
  <c r="F780" i="4"/>
  <c r="D780" i="4" s="1"/>
  <c r="F185" i="4"/>
  <c r="D185" i="4" s="1"/>
  <c r="F488" i="4"/>
  <c r="D488" i="4" s="1"/>
  <c r="F833" i="4"/>
  <c r="D833" i="4" s="1"/>
  <c r="F86" i="4"/>
  <c r="D86" i="4" s="1"/>
  <c r="F125" i="4"/>
  <c r="D125" i="4" s="1"/>
  <c r="F157" i="4"/>
  <c r="D157" i="4" s="1"/>
  <c r="F187" i="4"/>
  <c r="D187" i="4" s="1"/>
  <c r="F219" i="4"/>
  <c r="D219" i="4" s="1"/>
  <c r="F254" i="4"/>
  <c r="D254" i="4" s="1"/>
  <c r="F280" i="4"/>
  <c r="D280" i="4" s="1"/>
  <c r="F317" i="4"/>
  <c r="D317" i="4" s="1"/>
  <c r="F371" i="4"/>
  <c r="D371" i="4" s="1"/>
  <c r="F411" i="4"/>
  <c r="D411" i="4" s="1"/>
  <c r="F455" i="4"/>
  <c r="D455" i="4" s="1"/>
  <c r="F510" i="4"/>
  <c r="D510" i="4" s="1"/>
  <c r="F531" i="4"/>
  <c r="D531" i="4" s="1"/>
  <c r="F581" i="4"/>
  <c r="D581" i="4" s="1"/>
  <c r="F636" i="4"/>
  <c r="D636" i="4" s="1"/>
  <c r="F671" i="4"/>
  <c r="D671" i="4" s="1"/>
  <c r="F701" i="4"/>
  <c r="D701" i="4" s="1"/>
  <c r="F720" i="4"/>
  <c r="D720" i="4" s="1"/>
  <c r="F785" i="4"/>
  <c r="D785" i="4" s="1"/>
  <c r="F834" i="4"/>
  <c r="D834" i="4" s="1"/>
  <c r="F93" i="4"/>
  <c r="D93" i="4" s="1"/>
  <c r="F129" i="4"/>
  <c r="D129" i="4" s="1"/>
  <c r="F164" i="4"/>
  <c r="D164" i="4" s="1"/>
  <c r="F195" i="4"/>
  <c r="D195" i="4" s="1"/>
  <c r="F225" i="4"/>
  <c r="D225" i="4" s="1"/>
  <c r="F256" i="4"/>
  <c r="D256" i="4" s="1"/>
  <c r="F282" i="4"/>
  <c r="D282" i="4" s="1"/>
  <c r="F318" i="4"/>
  <c r="D318" i="4" s="1"/>
  <c r="F383" i="4"/>
  <c r="D383" i="4" s="1"/>
  <c r="F420" i="4"/>
  <c r="D420" i="4" s="1"/>
  <c r="F457" i="4"/>
  <c r="D457" i="4" s="1"/>
  <c r="F511" i="4"/>
  <c r="D511" i="4" s="1"/>
  <c r="F538" i="4"/>
  <c r="D538" i="4" s="1"/>
  <c r="F583" i="4"/>
  <c r="D583" i="4" s="1"/>
  <c r="F642" i="4"/>
  <c r="D642" i="4" s="1"/>
  <c r="F675" i="4"/>
  <c r="D675" i="4" s="1"/>
  <c r="F702" i="4"/>
  <c r="D702" i="4" s="1"/>
  <c r="F726" i="4"/>
  <c r="D726" i="4" s="1"/>
  <c r="F793" i="4"/>
  <c r="D793" i="4" s="1"/>
  <c r="F835" i="4"/>
  <c r="D835" i="4" s="1"/>
  <c r="F26" i="4"/>
  <c r="D26" i="4" s="1"/>
  <c r="F98" i="4"/>
  <c r="D98" i="4" s="1"/>
  <c r="F130" i="4"/>
  <c r="D130" i="4" s="1"/>
  <c r="F166" i="4"/>
  <c r="D166" i="4" s="1"/>
  <c r="F200" i="4"/>
  <c r="D200" i="4" s="1"/>
  <c r="F229" i="4"/>
  <c r="D229" i="4" s="1"/>
  <c r="F260" i="4"/>
  <c r="D260" i="4" s="1"/>
  <c r="F283" i="4"/>
  <c r="D283" i="4" s="1"/>
  <c r="F320" i="4"/>
  <c r="D320" i="4" s="1"/>
  <c r="F385" i="4"/>
  <c r="D385" i="4" s="1"/>
  <c r="F421" i="4"/>
  <c r="D421" i="4" s="1"/>
  <c r="F475" i="4"/>
  <c r="D475" i="4" s="1"/>
  <c r="F512" i="4"/>
  <c r="D512" i="4" s="1"/>
  <c r="F544" i="4"/>
  <c r="D544" i="4" s="1"/>
  <c r="F584" i="4"/>
  <c r="D584" i="4" s="1"/>
  <c r="F643" i="4"/>
  <c r="D643" i="4" s="1"/>
  <c r="F677" i="4"/>
  <c r="D677" i="4" s="1"/>
  <c r="F707" i="4"/>
  <c r="D707" i="4" s="1"/>
  <c r="F736" i="4"/>
  <c r="D736" i="4" s="1"/>
  <c r="F801" i="4"/>
  <c r="D801" i="4" s="1"/>
  <c r="F836" i="4"/>
  <c r="D836" i="4" s="1"/>
  <c r="F31" i="4"/>
  <c r="D31" i="4" s="1"/>
  <c r="F101" i="4"/>
  <c r="D101" i="4" s="1"/>
  <c r="F137" i="4"/>
  <c r="D137" i="4" s="1"/>
  <c r="F169" i="4"/>
  <c r="D169" i="4" s="1"/>
  <c r="F204" i="4"/>
  <c r="D204" i="4" s="1"/>
  <c r="F231" i="4"/>
  <c r="D231" i="4" s="1"/>
  <c r="F262" i="4"/>
  <c r="D262" i="4" s="1"/>
  <c r="F285" i="4"/>
  <c r="D285" i="4" s="1"/>
  <c r="F323" i="4"/>
  <c r="D323" i="4" s="1"/>
  <c r="F390" i="4"/>
  <c r="D390" i="4" s="1"/>
  <c r="F423" i="4"/>
  <c r="D423" i="4" s="1"/>
  <c r="F479" i="4"/>
  <c r="D479" i="4" s="1"/>
  <c r="F514" i="4"/>
  <c r="D514" i="4" s="1"/>
  <c r="F563" i="4"/>
  <c r="D563" i="4" s="1"/>
  <c r="F593" i="4"/>
  <c r="D593" i="4" s="1"/>
  <c r="F651" i="4"/>
  <c r="D651" i="4" s="1"/>
  <c r="F680" i="4"/>
  <c r="D680" i="4" s="1"/>
  <c r="F710" i="4"/>
  <c r="D710" i="4" s="1"/>
  <c r="F741" i="4"/>
  <c r="D741" i="4" s="1"/>
  <c r="F802" i="4"/>
  <c r="D802" i="4" s="1"/>
  <c r="F837" i="4"/>
  <c r="D837" i="4" s="1"/>
  <c r="F37" i="4"/>
  <c r="D37" i="4" s="1"/>
  <c r="F111" i="4"/>
  <c r="D111" i="4" s="1"/>
  <c r="F148" i="4"/>
  <c r="D148" i="4" s="1"/>
  <c r="F176" i="4"/>
  <c r="D176" i="4" s="1"/>
  <c r="F209" i="4"/>
  <c r="D209" i="4" s="1"/>
  <c r="F239" i="4"/>
  <c r="D239" i="4" s="1"/>
  <c r="F268" i="4"/>
  <c r="D268" i="4" s="1"/>
  <c r="F294" i="4"/>
  <c r="D294" i="4" s="1"/>
  <c r="F325" i="4"/>
  <c r="D325" i="4" s="1"/>
  <c r="F391" i="4"/>
  <c r="D391" i="4" s="1"/>
  <c r="F426" i="4"/>
  <c r="D426" i="4" s="1"/>
  <c r="F480" i="4"/>
  <c r="D480" i="4" s="1"/>
  <c r="F520" i="4"/>
  <c r="D520" i="4" s="1"/>
  <c r="F565" i="4"/>
  <c r="D565" i="4" s="1"/>
  <c r="F603" i="4"/>
  <c r="D603" i="4" s="1"/>
  <c r="F655" i="4"/>
  <c r="D655" i="4" s="1"/>
  <c r="F683" i="4"/>
  <c r="D683" i="4" s="1"/>
  <c r="F712" i="4"/>
  <c r="D712" i="4" s="1"/>
  <c r="F745" i="4"/>
  <c r="D745" i="4" s="1"/>
  <c r="F804" i="4"/>
  <c r="D804" i="4" s="1"/>
  <c r="F838" i="4"/>
  <c r="D838" i="4" s="1"/>
  <c r="F68" i="4"/>
  <c r="D68" i="4" s="1"/>
  <c r="F117" i="4"/>
  <c r="D117" i="4" s="1"/>
  <c r="F154" i="4"/>
  <c r="D154" i="4" s="1"/>
  <c r="F177" i="4"/>
  <c r="D177" i="4" s="1"/>
  <c r="F211" i="4"/>
  <c r="D211" i="4" s="1"/>
  <c r="F244" i="4"/>
  <c r="D244" i="4" s="1"/>
  <c r="F270" i="4"/>
  <c r="D270" i="4" s="1"/>
  <c r="F297" i="4"/>
  <c r="D297" i="4" s="1"/>
  <c r="F330" i="4"/>
  <c r="D330" i="4" s="1"/>
  <c r="F392" i="4"/>
  <c r="D392" i="4" s="1"/>
  <c r="F429" i="4"/>
  <c r="D429" i="4" s="1"/>
  <c r="F481" i="4"/>
  <c r="D481" i="4" s="1"/>
  <c r="F522" i="4"/>
  <c r="D522" i="4" s="1"/>
  <c r="F568" i="4"/>
  <c r="D568" i="4" s="1"/>
  <c r="F605" i="4"/>
  <c r="D605" i="4" s="1"/>
  <c r="F656" i="4"/>
  <c r="D656" i="4" s="1"/>
  <c r="F685" i="4"/>
  <c r="D685" i="4" s="1"/>
  <c r="F713" i="4"/>
  <c r="D713" i="4" s="1"/>
  <c r="F764" i="4"/>
  <c r="D764" i="4" s="1"/>
  <c r="F811" i="4"/>
  <c r="D811" i="4" s="1"/>
  <c r="F840" i="4"/>
  <c r="D840" i="4" s="1"/>
  <c r="F77" i="4"/>
  <c r="D77" i="4" s="1"/>
  <c r="F119" i="4"/>
  <c r="D119" i="4" s="1"/>
  <c r="F155" i="4"/>
  <c r="D155" i="4" s="1"/>
  <c r="F179" i="4"/>
  <c r="D179" i="4" s="1"/>
  <c r="F213" i="4"/>
  <c r="D213" i="4" s="1"/>
  <c r="F246" i="4"/>
  <c r="D246" i="4" s="1"/>
  <c r="F271" i="4"/>
  <c r="D271" i="4" s="1"/>
  <c r="F298" i="4"/>
  <c r="D298" i="4" s="1"/>
  <c r="F336" i="4"/>
  <c r="D336" i="4" s="1"/>
  <c r="F403" i="4"/>
  <c r="D403" i="4" s="1"/>
  <c r="F450" i="4"/>
  <c r="D450" i="4" s="1"/>
  <c r="F486" i="4"/>
  <c r="D486" i="4" s="1"/>
  <c r="F527" i="4"/>
  <c r="D527" i="4" s="1"/>
  <c r="F577" i="4"/>
  <c r="D577" i="4" s="1"/>
  <c r="F607" i="4"/>
  <c r="D607" i="4" s="1"/>
  <c r="F657" i="4"/>
  <c r="D657" i="4" s="1"/>
  <c r="F693" i="4"/>
  <c r="D693" i="4" s="1"/>
  <c r="F717" i="4"/>
  <c r="D717" i="4" s="1"/>
  <c r="F767" i="4"/>
  <c r="D767" i="4" s="1"/>
  <c r="F829" i="4"/>
  <c r="D829" i="4" s="1"/>
  <c r="E895" i="3"/>
  <c r="D895" i="3"/>
  <c r="F677" i="5" l="1"/>
  <c r="D677" i="5" s="1"/>
  <c r="F138" i="5"/>
  <c r="D138" i="5" s="1"/>
  <c r="F488" i="5"/>
  <c r="D488" i="5" s="1"/>
  <c r="F283" i="5"/>
  <c r="D283" i="5" s="1"/>
  <c r="F37" i="5"/>
  <c r="D37" i="5" s="1"/>
  <c r="F833" i="5"/>
  <c r="D833" i="5" s="1"/>
  <c r="F636" i="5"/>
  <c r="D636" i="5" s="1"/>
  <c r="F157" i="5"/>
  <c r="D157" i="5" s="1"/>
  <c r="F522" i="5"/>
  <c r="D522" i="5" s="1"/>
  <c r="F837" i="5"/>
  <c r="D837" i="5" s="1"/>
  <c r="F835" i="5"/>
  <c r="D835" i="5" s="1"/>
  <c r="F745" i="5"/>
  <c r="D745" i="5" s="1"/>
  <c r="F148" i="5"/>
  <c r="D148" i="5" s="1"/>
  <c r="F421" i="5"/>
  <c r="D421" i="5" s="1"/>
  <c r="F656" i="5"/>
  <c r="D656" i="5" s="1"/>
  <c r="F271" i="5"/>
  <c r="D271" i="5" s="1"/>
  <c r="F481" i="5"/>
  <c r="D481" i="5" s="1"/>
  <c r="F680" i="5"/>
  <c r="D680" i="5" s="1"/>
  <c r="F177" i="5"/>
  <c r="D177" i="5" s="1"/>
  <c r="F164" i="5"/>
  <c r="D164" i="5" s="1"/>
  <c r="F455" i="5"/>
  <c r="D455" i="5" s="1"/>
  <c r="F209" i="5"/>
  <c r="D209" i="5" s="1"/>
  <c r="F486" i="5"/>
  <c r="D486" i="5" s="1"/>
  <c r="F527" i="5"/>
  <c r="D527" i="5" s="1"/>
  <c r="F780" i="5"/>
  <c r="D780" i="5" s="1"/>
  <c r="F829" i="5"/>
  <c r="D829" i="5" s="1"/>
  <c r="F86" i="5"/>
  <c r="D86" i="5" s="1"/>
  <c r="F262" i="5"/>
  <c r="D262" i="5" s="1"/>
  <c r="F514" i="5"/>
  <c r="D514" i="5" s="1"/>
  <c r="F219" i="5"/>
  <c r="D219" i="5" s="1"/>
  <c r="F861" i="5"/>
  <c r="D861" i="5" s="1"/>
  <c r="F239" i="5"/>
  <c r="D239" i="5" s="1"/>
  <c r="F270" i="5"/>
  <c r="D270" i="5" s="1"/>
  <c r="F31" i="5"/>
  <c r="D31" i="5" s="1"/>
  <c r="F793" i="5"/>
  <c r="D793" i="5" s="1"/>
  <c r="F838" i="5"/>
  <c r="D838" i="5" s="1"/>
  <c r="F217" i="5"/>
  <c r="D217" i="5" s="1"/>
  <c r="F93" i="5"/>
  <c r="D93" i="5" s="1"/>
  <c r="F280" i="5"/>
  <c r="D280" i="5" s="1"/>
  <c r="F593" i="5"/>
  <c r="D593" i="5" s="1"/>
  <c r="F169" i="5"/>
  <c r="D169" i="5" s="1"/>
  <c r="F426" i="5"/>
  <c r="D426" i="5" s="1"/>
  <c r="F155" i="5"/>
  <c r="D155" i="5" s="1"/>
  <c r="F84" i="5"/>
  <c r="D84" i="5" s="1"/>
  <c r="F195" i="5"/>
  <c r="D195" i="5" s="1"/>
  <c r="F317" i="5"/>
  <c r="D317" i="5" s="1"/>
  <c r="F249" i="5"/>
  <c r="D249" i="5" s="1"/>
  <c r="F336" i="5"/>
  <c r="D336" i="5" s="1"/>
  <c r="F719" i="5"/>
  <c r="D719" i="5" s="1"/>
  <c r="F811" i="5"/>
  <c r="D811" i="5" s="1"/>
  <c r="F480" i="5"/>
  <c r="D480" i="5" s="1"/>
  <c r="F707" i="5"/>
  <c r="D707" i="5" s="1"/>
  <c r="F166" i="5"/>
  <c r="D166" i="5" s="1"/>
  <c r="F117" i="5"/>
  <c r="D117" i="5" s="1"/>
  <c r="F804" i="5"/>
  <c r="D804" i="5" s="1"/>
  <c r="F423" i="5"/>
  <c r="D423" i="5" s="1"/>
  <c r="F512" i="5"/>
  <c r="D512" i="5" s="1"/>
  <c r="F392" i="5"/>
  <c r="D392" i="5" s="1"/>
  <c r="F510" i="5"/>
  <c r="D510" i="5" s="1"/>
  <c r="F279" i="5"/>
  <c r="D279" i="5" s="1"/>
  <c r="F736" i="5"/>
  <c r="D736" i="5" s="1"/>
  <c r="F785" i="5"/>
  <c r="D785" i="5" s="1"/>
  <c r="F282" i="5"/>
  <c r="D282" i="5" s="1"/>
  <c r="F204" i="5"/>
  <c r="D204" i="5" s="1"/>
  <c r="F260" i="5"/>
  <c r="D260" i="5" s="1"/>
  <c r="F429" i="5"/>
  <c r="D429" i="5" s="1"/>
  <c r="F530" i="5"/>
  <c r="D530" i="5" s="1"/>
  <c r="F603" i="5"/>
  <c r="D603" i="5" s="1"/>
  <c r="F764" i="5"/>
  <c r="D764" i="5" s="1"/>
  <c r="F383" i="5"/>
  <c r="D383" i="5" s="1"/>
  <c r="F154" i="5"/>
  <c r="D154" i="5" s="1"/>
  <c r="F246" i="5"/>
  <c r="D246" i="5" s="1"/>
  <c r="F568" i="5"/>
  <c r="D568" i="5" s="1"/>
  <c r="F450" i="5"/>
  <c r="D450" i="5" s="1"/>
  <c r="F538" i="5"/>
  <c r="D538" i="5" s="1"/>
  <c r="F726" i="5"/>
  <c r="D726" i="5" s="1"/>
  <c r="F607" i="5"/>
  <c r="D607" i="5" s="1"/>
  <c r="F200" i="5"/>
  <c r="D200" i="5" s="1"/>
  <c r="F840" i="5"/>
  <c r="D840" i="5" s="1"/>
  <c r="F583" i="5"/>
  <c r="D583" i="5" s="1"/>
  <c r="F712" i="5"/>
  <c r="D712" i="5" s="1"/>
  <c r="F68" i="5"/>
  <c r="D68" i="5" s="1"/>
  <c r="F475" i="5"/>
  <c r="D475" i="5" s="1"/>
  <c r="F285" i="5"/>
  <c r="D285" i="5" s="1"/>
  <c r="F294" i="5"/>
  <c r="D294" i="5" s="1"/>
  <c r="F213" i="5"/>
  <c r="D213" i="5" s="1"/>
  <c r="F628" i="5"/>
  <c r="D628" i="5" s="1"/>
  <c r="F156" i="5"/>
  <c r="D156" i="5" s="1"/>
  <c r="F98" i="5"/>
  <c r="D98" i="5" s="1"/>
  <c r="F710" i="5"/>
  <c r="D710" i="5" s="1"/>
  <c r="F323" i="5"/>
  <c r="D323" i="5" s="1"/>
  <c r="F225" i="5"/>
  <c r="D225" i="5" s="1"/>
  <c r="F836" i="5"/>
  <c r="D836" i="5" s="1"/>
  <c r="F405" i="5"/>
  <c r="D405" i="5" s="1"/>
  <c r="F101" i="5"/>
  <c r="D101" i="5" s="1"/>
  <c r="F520" i="5"/>
  <c r="D520" i="5" s="1"/>
  <c r="F420" i="5"/>
  <c r="D420" i="5" s="1"/>
  <c r="F370" i="5"/>
  <c r="D370" i="5" s="1"/>
  <c r="F77" i="5"/>
  <c r="D77" i="5" s="1"/>
  <c r="F697" i="5"/>
  <c r="D697" i="5" s="1"/>
  <c r="F179" i="5"/>
  <c r="D179" i="5" s="1"/>
  <c r="F130" i="5"/>
  <c r="D130" i="5" s="1"/>
  <c r="F720" i="5"/>
  <c r="D720" i="5" s="1"/>
  <c r="F411" i="5"/>
  <c r="D411" i="5" s="1"/>
  <c r="F231" i="5"/>
  <c r="D231" i="5" s="1"/>
  <c r="F584" i="5"/>
  <c r="D584" i="5" s="1"/>
  <c r="F320" i="5"/>
  <c r="D320" i="5" s="1"/>
  <c r="F605" i="5"/>
  <c r="D605" i="5" s="1"/>
  <c r="F123" i="5"/>
  <c r="D123" i="5" s="1"/>
  <c r="F563" i="5"/>
  <c r="D563" i="5" s="1"/>
  <c r="F801" i="5"/>
  <c r="D801" i="5" s="1"/>
  <c r="F26" i="5"/>
  <c r="D26" i="5" s="1"/>
  <c r="F371" i="5"/>
  <c r="D371" i="5" s="1"/>
  <c r="F531" i="5"/>
  <c r="D531" i="5" s="1"/>
  <c r="F385" i="5"/>
  <c r="D385" i="5" s="1"/>
  <c r="F675" i="5"/>
  <c r="D675" i="5" s="1"/>
  <c r="F671" i="5"/>
  <c r="D671" i="5" s="1"/>
  <c r="F268" i="5"/>
  <c r="D268" i="5" s="1"/>
  <c r="F565" i="5"/>
  <c r="D565" i="5" s="1"/>
  <c r="F176" i="5"/>
  <c r="D176" i="5" s="1"/>
  <c r="F312" i="5"/>
  <c r="D312" i="5" s="1"/>
  <c r="F651" i="5"/>
  <c r="D651" i="5" s="1"/>
  <c r="F325" i="5"/>
  <c r="D325" i="5" s="1"/>
  <c r="F683" i="5"/>
  <c r="D683" i="5" s="1"/>
  <c r="F129" i="5"/>
  <c r="D129" i="5" s="1"/>
  <c r="F581" i="5"/>
  <c r="D581" i="5" s="1"/>
  <c r="F834" i="5"/>
  <c r="D834" i="5" s="1"/>
  <c r="F111" i="5"/>
  <c r="D111" i="5" s="1"/>
  <c r="F511" i="5"/>
  <c r="D511" i="5" s="1"/>
  <c r="F701" i="5"/>
  <c r="D701" i="5" s="1"/>
  <c r="F391" i="5"/>
  <c r="D391" i="5" s="1"/>
  <c r="F685" i="5"/>
  <c r="D685" i="5" s="1"/>
  <c r="F717" i="5"/>
  <c r="D717" i="5" s="1"/>
  <c r="F297" i="5"/>
  <c r="D297" i="5" s="1"/>
  <c r="F643" i="5"/>
  <c r="D643" i="5" s="1"/>
  <c r="F187" i="5"/>
  <c r="D187" i="5" s="1"/>
  <c r="F318" i="5"/>
  <c r="D318" i="5" s="1"/>
  <c r="F663" i="5"/>
  <c r="D663" i="5" s="1"/>
  <c r="F657" i="5"/>
  <c r="D657" i="5" s="1"/>
  <c r="F390" i="5"/>
  <c r="D390" i="5" s="1"/>
  <c r="F702" i="5"/>
  <c r="D702" i="5" s="1"/>
  <c r="F298" i="5"/>
  <c r="D298" i="5" s="1"/>
  <c r="F229" i="5"/>
  <c r="D229" i="5" s="1"/>
  <c r="F642" i="5"/>
  <c r="D642" i="5" s="1"/>
  <c r="F137" i="5"/>
  <c r="D137" i="5" s="1"/>
  <c r="F451" i="5"/>
  <c r="D451" i="5" s="1"/>
  <c r="F767" i="5"/>
  <c r="D767" i="5" s="1"/>
  <c r="F119" i="5"/>
  <c r="D119" i="5" s="1"/>
  <c r="F457" i="5"/>
  <c r="D457" i="5" s="1"/>
  <c r="F693" i="5"/>
  <c r="D693" i="5" s="1"/>
  <c r="F244" i="5"/>
  <c r="D244" i="5" s="1"/>
  <c r="F544" i="5"/>
  <c r="D544" i="5" s="1"/>
  <c r="F185" i="5"/>
  <c r="D185" i="5" s="1"/>
  <c r="F403" i="5"/>
  <c r="D403" i="5" s="1"/>
  <c r="F713" i="5"/>
  <c r="D713" i="5" s="1"/>
  <c r="F330" i="5"/>
  <c r="D330" i="5" s="1"/>
  <c r="F254" i="5"/>
  <c r="D254" i="5" s="1"/>
  <c r="F655" i="5"/>
  <c r="D655" i="5" s="1"/>
  <c r="F211" i="5"/>
  <c r="D211" i="5" s="1"/>
  <c r="F577" i="5"/>
  <c r="D577" i="5" s="1"/>
  <c r="F802" i="5"/>
  <c r="D802" i="5" s="1"/>
  <c r="F125" i="5"/>
  <c r="D125" i="5" s="1"/>
  <c r="F479" i="5"/>
  <c r="D479" i="5" s="1"/>
  <c r="F741" i="5"/>
  <c r="D741" i="5" s="1"/>
  <c r="F256" i="5"/>
  <c r="D256" i="5" s="1"/>
  <c r="F578" i="5"/>
  <c r="D578" i="5" s="1"/>
  <c r="D895" i="4"/>
  <c r="D897" i="5" l="1"/>
</calcChain>
</file>

<file path=xl/sharedStrings.xml><?xml version="1.0" encoding="utf-8"?>
<sst xmlns="http://schemas.openxmlformats.org/spreadsheetml/2006/main" count="3594" uniqueCount="1795">
  <si>
    <t>A.T.E.R.  AZIENDA TERRITORIALE PER LEDILIZIA</t>
  </si>
  <si>
    <t>AZIENDA PUBBLICA DI SERVIZI ALLA PERSONA ITIS</t>
  </si>
  <si>
    <t>AZ.SPECIALE PER I SERVIZI SOCIALI  IDA ZUZZI</t>
  </si>
  <si>
    <t>CASA DELL ACCOGLIENZA BALDO SPREA</t>
  </si>
  <si>
    <t>CASA DI RIPOSO A.GALVAN</t>
  </si>
  <si>
    <t>CASA DI RIPOSO DI ASIAGO</t>
  </si>
  <si>
    <t>CASA DI RIPOSO DI "CARTIGLIANO"</t>
  </si>
  <si>
    <t>CASA DI RIPOSO DI NOVENTA PADOVANA</t>
  </si>
  <si>
    <t>I.P.A.B. D. CARDO</t>
  </si>
  <si>
    <t>CASA DI RIPOSO F. BEGGIATO</t>
  </si>
  <si>
    <t>CASA DI RIPOSO SAN GIOVANNI BATTISTA</t>
  </si>
  <si>
    <t>CASA DI RIP. "SAN GIUSEPPE"</t>
  </si>
  <si>
    <t>CENTRO ANZIANI VILLA ALDINA IPAB</t>
  </si>
  <si>
    <t>CENTRO SERVIZI ALLA PERSONA CR MORELLI BUGNA</t>
  </si>
  <si>
    <t>CENTRO SERVIZI ANZIANI FELICE FEDERICO CASSON</t>
  </si>
  <si>
    <t>COMUNE DI ABANO TERME</t>
  </si>
  <si>
    <t>COMUNE DI ABBADIA CERRETO</t>
  </si>
  <si>
    <t>COMUNE DI ABBIATEGRASSO</t>
  </si>
  <si>
    <t>COMUNE DI ACQUAPENDENTE</t>
  </si>
  <si>
    <t>COMUNE DI AGNA</t>
  </si>
  <si>
    <t>COMUNE DI AIROLE</t>
  </si>
  <si>
    <t>COMUNE DI ALBANO SANTALESSANDRO</t>
  </si>
  <si>
    <t>COMUNE DI ALBAREDO D ADIGE</t>
  </si>
  <si>
    <t>COMUNE DI ALBETTONE</t>
  </si>
  <si>
    <t>COMUNE DI ALBOSAGGIA</t>
  </si>
  <si>
    <t>COMUNE DI ALFIANELLO</t>
  </si>
  <si>
    <t>COMUNE DI ALICE BEL COLLE</t>
  </si>
  <si>
    <t>COMUNE DI ALICE CASTELLO</t>
  </si>
  <si>
    <t>COMUNE DI ALLERONA</t>
  </si>
  <si>
    <t>COMUNE DI ALONTE</t>
  </si>
  <si>
    <t>COMUNE DI ALTISSIMO</t>
  </si>
  <si>
    <t>COMUNE DI ANDALO VALTELLINO</t>
  </si>
  <si>
    <t>COMUNE DI ANDREIS</t>
  </si>
  <si>
    <t>COMUNE DI ANGUILLARA VENETA</t>
  </si>
  <si>
    <t>COMUNE DI APIRO</t>
  </si>
  <si>
    <t>COMUNE DI AQUILEIA</t>
  </si>
  <si>
    <t>COMUNE DI ARCENE</t>
  </si>
  <si>
    <t>COMUNE DI ARCHI</t>
  </si>
  <si>
    <t>COMUNE DI ARCINAZZO ROMANO</t>
  </si>
  <si>
    <t>COMUNE DI ARCOLE</t>
  </si>
  <si>
    <t>COMUNE DI ARCUGNANO</t>
  </si>
  <si>
    <t>COMUNE DI ARDAULI</t>
  </si>
  <si>
    <t>COMUNE DI ARIANO IRPINO</t>
  </si>
  <si>
    <t>COMUNE DI AROSIO</t>
  </si>
  <si>
    <t>COMUNE DI ARSIERO</t>
  </si>
  <si>
    <t>COMUNE DI ASCREA</t>
  </si>
  <si>
    <t>COMUNE DI ASIGLIANO VENETO</t>
  </si>
  <si>
    <t>COMUNE DI ASOLA</t>
  </si>
  <si>
    <t>COMUNE DI ASOLO</t>
  </si>
  <si>
    <t>COMUNE DI ASSISI</t>
  </si>
  <si>
    <t>COMUNE DI ATESSA</t>
  </si>
  <si>
    <t>COMUNE DI AURANO</t>
  </si>
  <si>
    <t>COMUNE DI AURONZO DI CADORE</t>
  </si>
  <si>
    <t>COMUNE DI AZZANELLO</t>
  </si>
  <si>
    <t>COMUNE DI BADIA POLESINE</t>
  </si>
  <si>
    <t>COMUNE DI BADIA TEDALDA</t>
  </si>
  <si>
    <t>COMUNE DI BAGNOLI DI SOPRA</t>
  </si>
  <si>
    <t>COMUNE DI BAGNOLI IRPINO</t>
  </si>
  <si>
    <t>COMUNE DI BAGNOLO SAN VITO</t>
  </si>
  <si>
    <t>COMUNE DI BALLABIO</t>
  </si>
  <si>
    <t>COMUNE DI BARASSO</t>
  </si>
  <si>
    <t>COMUNE DI BARGAGLI</t>
  </si>
  <si>
    <t>COMUNE DI BARLASSINA</t>
  </si>
  <si>
    <t>COMUNE DI BARZIO</t>
  </si>
  <si>
    <t>COMUNE DI BASILIANO</t>
  </si>
  <si>
    <t>COMUNE DI BASSIGNANA</t>
  </si>
  <si>
    <t>COMUNE DI BAVENO</t>
  </si>
  <si>
    <t>COMUNE DI BEDULITA</t>
  </si>
  <si>
    <t>COMUNE DI BELFORTE MONFERRATO</t>
  </si>
  <si>
    <t>COMUNE DI BELLINZAGO NOVARESE</t>
  </si>
  <si>
    <t>COMUNE DI BELLUNO</t>
  </si>
  <si>
    <t>COMUNE DI BENE LARIO</t>
  </si>
  <si>
    <t>COMUNE DI BENNA</t>
  </si>
  <si>
    <t>COMUNE DI BERBENNO DI VALTELLINA</t>
  </si>
  <si>
    <t>COMUNE DI BERCETO</t>
  </si>
  <si>
    <t>COMUNE DI BERGANTINO</t>
  </si>
  <si>
    <t>COMUNE DI BERTIOLO</t>
  </si>
  <si>
    <t>COMUNE DI BERTONICO</t>
  </si>
  <si>
    <t>COMUNE DI BESANA IN BRIANZA</t>
  </si>
  <si>
    <t>COMUNE DI BESSUDE</t>
  </si>
  <si>
    <t>COMUNE DI BEVILACQUA</t>
  </si>
  <si>
    <t>COMUNE DI BIOGLIO</t>
  </si>
  <si>
    <t>COMUNE DI BIRORI</t>
  </si>
  <si>
    <t>COMUNE DI BOCCIOLETO</t>
  </si>
  <si>
    <t>COMUNE DI BOFFALORA D ADDA</t>
  </si>
  <si>
    <t>COMUNE DI BOLTIERE</t>
  </si>
  <si>
    <t>COMUNE DI BONARCADO</t>
  </si>
  <si>
    <t>COMUNE DI BONAVIGO</t>
  </si>
  <si>
    <t>COMUNE DI BORDOLANO</t>
  </si>
  <si>
    <t>COMUNE DI BORE</t>
  </si>
  <si>
    <t>COMUNE DI BORGHETTO LODIGIANO</t>
  </si>
  <si>
    <t>COMUNE DI BORGO PACE</t>
  </si>
  <si>
    <t>COMUNE DI BORGO VIRGILIO</t>
  </si>
  <si>
    <t>COMUNE DI BORGOFRANCO D IVREA</t>
  </si>
  <si>
    <t>COMUNE DI BORRIANA</t>
  </si>
  <si>
    <t>COMUNE DI BORSO DEL GRAPPA</t>
  </si>
  <si>
    <t>COMUNE DI BORTIGALI</t>
  </si>
  <si>
    <t>COMUNE DI BOSARO</t>
  </si>
  <si>
    <t>COMUNE DI BOVA</t>
  </si>
  <si>
    <t>COMUNE DI BOVISIO MASCIAGO</t>
  </si>
  <si>
    <t>COMUNE DI BRENTINO BELLUNO</t>
  </si>
  <si>
    <t>COMUNE DI BRESSANVIDO</t>
  </si>
  <si>
    <t>COMUNE DI BRIENNO</t>
  </si>
  <si>
    <t>COMUNE DI BRUGNATO</t>
  </si>
  <si>
    <t>COMUNE DI BUGLIO IN MONTE</t>
  </si>
  <si>
    <t>COMUNE DI BUSSOLENO</t>
  </si>
  <si>
    <t>COMUNE DI CADREZZATE CON OSMATE</t>
  </si>
  <si>
    <t>COMUNE DI CALDIERO</t>
  </si>
  <si>
    <t>COMUNE DI CALDOGNO</t>
  </si>
  <si>
    <t>COMUNE DI CALTRANO</t>
  </si>
  <si>
    <t>COMUNE DI CALVENE</t>
  </si>
  <si>
    <t>COMUNE DI CAMISANO VICENTINO</t>
  </si>
  <si>
    <t>COMUNE DI CAMPAGNA LUPIA</t>
  </si>
  <si>
    <t>COMUNE DI CAMPAGNOLA CREMASCA</t>
  </si>
  <si>
    <t>COMUNE DI CAMPELLO SUL CLITUNNO</t>
  </si>
  <si>
    <t>COMUNE DI CAMPIGLIA DEI BERICI</t>
  </si>
  <si>
    <t>COMUNE DI CAMPOFRANCO</t>
  </si>
  <si>
    <t>COMUNE DI CAMPONOGARA</t>
  </si>
  <si>
    <t>COMUNE DI CAMPORGIANO</t>
  </si>
  <si>
    <t>COMUNE DI CAMPOROSSO</t>
  </si>
  <si>
    <t>COMUNE DI CANEVA</t>
  </si>
  <si>
    <t>COMUNE DI CANNARA</t>
  </si>
  <si>
    <t>COMUNE DI CANTALUPO NEL SANNIO</t>
  </si>
  <si>
    <t>COMUNE DI CAORLE</t>
  </si>
  <si>
    <t>COMUNE DI CAPPELLA CANTONE</t>
  </si>
  <si>
    <t>COMUNE DI CAPPELLA MAGGIORE</t>
  </si>
  <si>
    <t>COMUNE DI CAPREZZO</t>
  </si>
  <si>
    <t>COMUNE DI CAPRIE</t>
  </si>
  <si>
    <t>COMUNE DI CAPRINO VERONESE</t>
  </si>
  <si>
    <t>COMUNE DI CAPRIOLO</t>
  </si>
  <si>
    <t>COMUNE DI CAPURSO</t>
  </si>
  <si>
    <t>COMUNE DI CARATE URIO</t>
  </si>
  <si>
    <t>COMUNE DI CARDEDU</t>
  </si>
  <si>
    <t>COMUNE DI CARISIO</t>
  </si>
  <si>
    <t>COMUNE DI CARPANETO PIACENTINO</t>
  </si>
  <si>
    <t>COMUNE DI CARPINETO ROMANO</t>
  </si>
  <si>
    <t>COMUNE DI CARSOLI</t>
  </si>
  <si>
    <t>COMUNE DI CARTIGLIANO</t>
  </si>
  <si>
    <t>COMUNE DI CARTOCETO</t>
  </si>
  <si>
    <t>COMUNE DI CASALBORGONE</t>
  </si>
  <si>
    <t>COMUNE DI CASALE SUL SILE</t>
  </si>
  <si>
    <t>COMUNE DI CASALEGGIO BOIRO</t>
  </si>
  <si>
    <t>COMUNE DI CASALEONE</t>
  </si>
  <si>
    <t>COMUNE DI CASALETTO CEREDANO</t>
  </si>
  <si>
    <t>COMUNE DI CASALETTO LODIGIANO</t>
  </si>
  <si>
    <t>COMUNE DI CASALGRASSO</t>
  </si>
  <si>
    <t>COMUNE DI CASALINCONTRADA</t>
  </si>
  <si>
    <t>COMUNE DI CASALMAIOCCO</t>
  </si>
  <si>
    <t>COMUNE DI CASALMORANO</t>
  </si>
  <si>
    <t>COMUNE DI CASALMORO</t>
  </si>
  <si>
    <t>COMUNE DI CASALOLDO</t>
  </si>
  <si>
    <t>COMUNE DI CASALROMANO</t>
  </si>
  <si>
    <t>COMUNE DI CASALSERUGO</t>
  </si>
  <si>
    <t>COMUNE DI CASALZUIGNO</t>
  </si>
  <si>
    <t>COMUNE DI CASANOVA ELVO</t>
  </si>
  <si>
    <t>COMUNE DI CASIER</t>
  </si>
  <si>
    <t>COMUNE DI CASOLI</t>
  </si>
  <si>
    <t>COMUNE DI CASTEL DI LUCIO</t>
  </si>
  <si>
    <t>COMUNE DI CASTEL GOFFREDO</t>
  </si>
  <si>
    <t>COMUNE DI CASTEL RITALDI</t>
  </si>
  <si>
    <t>COMUNE DI CASTEL ROZZONE</t>
  </si>
  <si>
    <t>COMUNE DI CASTEL VISCARDO</t>
  </si>
  <si>
    <t>COMUNE DI CASTELBALDO</t>
  </si>
  <si>
    <t>COMUNE DI CASTELBELFORTE</t>
  </si>
  <si>
    <t>COMUNE DI CASTELGOMBERTO</t>
  </si>
  <si>
    <t>COMUNE DI CASTELLEONE DI SUASA</t>
  </si>
  <si>
    <t>COMUNE DI CASTELLETTO SOPRA TICINO</t>
  </si>
  <si>
    <t>COMUNE DI CASTELLUCCHIO</t>
  </si>
  <si>
    <t>COMUNE DI CASTELNOVETTO</t>
  </si>
  <si>
    <t>COMUNE DI CASTELNUOVO BOCCA D ADDA</t>
  </si>
  <si>
    <t>COMUNE DI CASTELNUOVO CILENTO</t>
  </si>
  <si>
    <t>COMUNE DI CASTELNUOVO DI GARFAGNANA</t>
  </si>
  <si>
    <t>COMUNE DI CASTIGLIONE DEI PEPOLI</t>
  </si>
  <si>
    <t>COMUNE DI CASTIGLIONE DELLE STIVIERE</t>
  </si>
  <si>
    <t>COMUNE DI CASTIONE ANDEVENNO</t>
  </si>
  <si>
    <t>COMUNE DI CASTIRAGA VIDARDO</t>
  </si>
  <si>
    <t>COMUNE DI CASTROCARO TERME E TERRA DEL SOLE</t>
  </si>
  <si>
    <t>COMUNE DI CASTRONNO</t>
  </si>
  <si>
    <t>COMUNE DI CATTOLICA ERACLEA</t>
  </si>
  <si>
    <t>COMUNE DI CAVARZERE</t>
  </si>
  <si>
    <t>COMUNE DI CAVASSO NUOVO</t>
  </si>
  <si>
    <t>COMUNE DI CAVRIANA</t>
  </si>
  <si>
    <t>COMUNE DI CEREA</t>
  </si>
  <si>
    <t>COMUNE DI CERES</t>
  </si>
  <si>
    <t>COMUNE DI CERGNAGO</t>
  </si>
  <si>
    <t>COMUNE DI CERRETO D ESI</t>
  </si>
  <si>
    <t>COMUNE DI CERRO VERONESE</t>
  </si>
  <si>
    <t>COMUNE DI CERVERE</t>
  </si>
  <si>
    <t>COMUNE DI CERVIGNANO D ADDA</t>
  </si>
  <si>
    <t>COMUNE DI CERVO</t>
  </si>
  <si>
    <t>COMUNE DI CHEREMULE</t>
  </si>
  <si>
    <t>COMUNE DI CHIARANO</t>
  </si>
  <si>
    <t>COMUNE DI CHIARAVALLE</t>
  </si>
  <si>
    <t>COMUNE DI CHIAUCI</t>
  </si>
  <si>
    <t>COMUNE DI CHIUPPANO</t>
  </si>
  <si>
    <t>COMUNE DI CIANCIANA</t>
  </si>
  <si>
    <t>COMUNE DI CIBIANA DI CADORE</t>
  </si>
  <si>
    <t>COMUNE DI CINTO CAOMAGGIORE</t>
  </si>
  <si>
    <t>COMUNE DI CIPRESSA</t>
  </si>
  <si>
    <t>COMUNE DI CIVIDATE AL PIANO</t>
  </si>
  <si>
    <t>COMUNE DI CIVITANOVA DEL SANNIO</t>
  </si>
  <si>
    <t>COMUNE DI CIVITELLA DI ROMAGNA</t>
  </si>
  <si>
    <t>COMUNE DI CLAUT</t>
  </si>
  <si>
    <t>COMUNE DI CLIVIO</t>
  </si>
  <si>
    <t>COMUNE DI COGOLLO DEL CENGIO</t>
  </si>
  <si>
    <t>COMUNE DI COLICO</t>
  </si>
  <si>
    <t>COMUNE DI COLLECCHIO</t>
  </si>
  <si>
    <t>COMUNE DI COLOGNO AL SERIO</t>
  </si>
  <si>
    <t>COMUNE DI COMAZZO</t>
  </si>
  <si>
    <t>COMUNE DI COMELICO SUPERIORE</t>
  </si>
  <si>
    <t>COMUNE DI CONSELVE</t>
  </si>
  <si>
    <t>COMUNE DI CORBETTA</t>
  </si>
  <si>
    <t>COMUNE DI CORBOLA</t>
  </si>
  <si>
    <t>COMUNE DI CORCHIANO</t>
  </si>
  <si>
    <t>COMUNE DI CORCIANO</t>
  </si>
  <si>
    <t>COMUNE DI CORDENONS</t>
  </si>
  <si>
    <t>COMUNE DI CORMONS</t>
  </si>
  <si>
    <t>COMUNE DI CORNAREDO</t>
  </si>
  <si>
    <t>COMUNE DI CORNEGLIANO LAUDENSE</t>
  </si>
  <si>
    <t>COMUNE DI CORREZZOLA</t>
  </si>
  <si>
    <t>COMUNE DI CORTE PALASIO</t>
  </si>
  <si>
    <t>COMUNE DI CORTENOVA</t>
  </si>
  <si>
    <t>COMUNE DI CORTENUOVA</t>
  </si>
  <si>
    <t>COMUNE DI CORTINA D AMPEZZO</t>
  </si>
  <si>
    <t>COMUNE DI COSSOINE</t>
  </si>
  <si>
    <t>COMUNE DI COSTACCIARO</t>
  </si>
  <si>
    <t>COMUNE DI COSTERMANO</t>
  </si>
  <si>
    <t>COMUNE DI COVO</t>
  </si>
  <si>
    <t>COMUNE DI COZZO</t>
  </si>
  <si>
    <t>COMUNE DI CREAZZO</t>
  </si>
  <si>
    <t>COMUNE DI CREMA</t>
  </si>
  <si>
    <t>COMUNE DI CREMOLINO</t>
  </si>
  <si>
    <t>COMUNE DI CREMOSANO</t>
  </si>
  <si>
    <t>COMUNE DI CRESPIATICA</t>
  </si>
  <si>
    <t>COMUNE DI CRESPINO</t>
  </si>
  <si>
    <t>COMUNE DI CUPRA MARITTIMA</t>
  </si>
  <si>
    <t>COMUNE DI DANTA DI CADORE</t>
  </si>
  <si>
    <t>COMUNE DI DAZIO</t>
  </si>
  <si>
    <t>COMUNE DI DELEBIO</t>
  </si>
  <si>
    <t>COMUNE DI DIANO CASTELLO</t>
  </si>
  <si>
    <t>COMUNE DI DOLCEACQUA</t>
  </si>
  <si>
    <t>COMUNE DI DOMASO</t>
  </si>
  <si>
    <t>COMUNE DI DOMEGGE DI CADORE</t>
  </si>
  <si>
    <t>COMUNE DI DONATO</t>
  </si>
  <si>
    <t>COMUNE DI DONGO</t>
  </si>
  <si>
    <t>COMUNE DI DORIO</t>
  </si>
  <si>
    <t>COMUNE DI DOSOLO</t>
  </si>
  <si>
    <t>COMUNE DI DOSSENA</t>
  </si>
  <si>
    <t>COMUNE DI DOSSO DEL LIRO</t>
  </si>
  <si>
    <t>COMUNE DI DOVERA</t>
  </si>
  <si>
    <t>COMUNE DI DUBINO</t>
  </si>
  <si>
    <t>COMUNE DI DUEVILLE</t>
  </si>
  <si>
    <t>COMUNE DI ERBEZZO</t>
  </si>
  <si>
    <t>COMUNE DI ERTO E CASSO</t>
  </si>
  <si>
    <t>COMUNE DI ESTE</t>
  </si>
  <si>
    <t>COMUNE DI ESTERZILI</t>
  </si>
  <si>
    <t>COMUNE DI FALCADE</t>
  </si>
  <si>
    <t>COMUNE DI FARA IN SABINA</t>
  </si>
  <si>
    <t>COMUNE DI FARA VICENTINO</t>
  </si>
  <si>
    <t>COMUNE DI FELINO</t>
  </si>
  <si>
    <t>COMUNE DI FELTRE</t>
  </si>
  <si>
    <t>COMUNE DI FICULLE</t>
  </si>
  <si>
    <t>COMUNE DI FIESSO UMBERTIANO</t>
  </si>
  <si>
    <t>COMUNE DI FISCAGLIA</t>
  </si>
  <si>
    <t>COMUNE DI FOIANO DELLA CHIANA</t>
  </si>
  <si>
    <t>COMUNE DI FOLIGNANO</t>
  </si>
  <si>
    <t>COMUNE DI FONTANAFREDDA</t>
  </si>
  <si>
    <t>COMUNE DI FORMIGARA</t>
  </si>
  <si>
    <t>COMUNE DI FORMIGLIANA</t>
  </si>
  <si>
    <t>COMUNE DI FOZA</t>
  </si>
  <si>
    <t>COMUNE DI FRASSINELLE POLESINE</t>
  </si>
  <si>
    <t>COMUNE DI FRATTA TODINA</t>
  </si>
  <si>
    <t>COMUNE DI GAIBA</t>
  </si>
  <si>
    <t>COMUNE DI GAIRO</t>
  </si>
  <si>
    <t>COMUNE DI GALGAGNANO</t>
  </si>
  <si>
    <t>COMUNE DI GALLIO</t>
  </si>
  <si>
    <t>COMUNE DI GAVELLO</t>
  </si>
  <si>
    <t>COMUNE DI GAZZUOLO</t>
  </si>
  <si>
    <t>COMUNE DI GEMONIO</t>
  </si>
  <si>
    <t>COMUNE DI GENIVOLTA</t>
  </si>
  <si>
    <t>COMUNE DI GESSOPALENA</t>
  </si>
  <si>
    <t>COMUNE DI GIFFLENGA</t>
  </si>
  <si>
    <t>COMUNE DI GIRASOLE</t>
  </si>
  <si>
    <t>COMUNE DI GODEGA DI SANT URBANO</t>
  </si>
  <si>
    <t>COMUNE DI GORDONA</t>
  </si>
  <si>
    <t>COMUNE DI GORGA</t>
  </si>
  <si>
    <t>COMUNE DI GRAGLIA</t>
  </si>
  <si>
    <t>COMUNE DI GRANDATE</t>
  </si>
  <si>
    <t>COMUNE DI GREMIASCO</t>
  </si>
  <si>
    <t>COMUNE DI GRISIGNANO DI ZOCCO</t>
  </si>
  <si>
    <t>COMUNE DI GRONTARDO</t>
  </si>
  <si>
    <t>COMUNE DI GUALDO CATTANEO</t>
  </si>
  <si>
    <t>COMUNE DI GUIDIZZOLO</t>
  </si>
  <si>
    <t>COMUNE DI IMPERIA</t>
  </si>
  <si>
    <t>COMUNE DI INARZO</t>
  </si>
  <si>
    <t>COMUNE DI INTRAGNA</t>
  </si>
  <si>
    <t>COMUNE DI INTROBIO</t>
  </si>
  <si>
    <t>COMUNE DI INVERIGO</t>
  </si>
  <si>
    <t>COMUNE DI ISOLA DELLE FEMMINE</t>
  </si>
  <si>
    <t>COMUNE DI ITRI</t>
  </si>
  <si>
    <t>COMUNE DI JERZU</t>
  </si>
  <si>
    <t>COMUNE DI LAERRU</t>
  </si>
  <si>
    <t>COMUNE DI LAGHI</t>
  </si>
  <si>
    <t>COMUNE DI LAGOSANTO</t>
  </si>
  <si>
    <t>COMUNE DI LAINATE</t>
  </si>
  <si>
    <t>COMUNE DI LAINO</t>
  </si>
  <si>
    <t>COMUNE DI LAMON</t>
  </si>
  <si>
    <t>COMUNE DI LASTEBASSE</t>
  </si>
  <si>
    <t>COMUNE DI LAZISE</t>
  </si>
  <si>
    <t>COMUNE DI LEGGIUNO</t>
  </si>
  <si>
    <t>COMUNE DI LEGNAGO</t>
  </si>
  <si>
    <t>COMUNE DI LESA</t>
  </si>
  <si>
    <t>COMUNE DI LESTIZZA</t>
  </si>
  <si>
    <t>COMUNE DI LEVATE</t>
  </si>
  <si>
    <t>COMUNE DI LEVICE</t>
  </si>
  <si>
    <t>COMUNE DI LEZZENO</t>
  </si>
  <si>
    <t>COMUNE DI LIMIDO COMASCO</t>
  </si>
  <si>
    <t>COMUNE DI LIMONE PIEMONTE</t>
  </si>
  <si>
    <t>COMUNE DI LISCIANO NICCONE</t>
  </si>
  <si>
    <t>COMUNE DI LIVINALLONGO DEL COL DI LANA</t>
  </si>
  <si>
    <t>COMUNE DI LOCATE TRIULZI</t>
  </si>
  <si>
    <t>COMUNE DI LOCERI</t>
  </si>
  <si>
    <t>COMUNE DI LODI VECCHIO</t>
  </si>
  <si>
    <t>COMUNE DI LONATE CEPPINO</t>
  </si>
  <si>
    <t>COMUNE DI LONGARONE</t>
  </si>
  <si>
    <t>COMUNE DI LOZZO ATESTINO</t>
  </si>
  <si>
    <t>COMUNE DI LOZZO DI CADORE</t>
  </si>
  <si>
    <t>COMUNE DI LUBRIANO</t>
  </si>
  <si>
    <t>COMUNE DI LUGO DI VICENZA</t>
  </si>
  <si>
    <t>COMUNE DI LUINO</t>
  </si>
  <si>
    <t>COMUNE DI LURAGO MARINONE</t>
  </si>
  <si>
    <t>COMUNE DI MAGHERNO</t>
  </si>
  <si>
    <t>COMUNE DI MAGNANO IN RIVIERA</t>
  </si>
  <si>
    <t>COMUNE DI MAIORI</t>
  </si>
  <si>
    <t>COMUNE DI MALBORGHETTO VALBRUNA</t>
  </si>
  <si>
    <t>COMUNE DI MANDELLO DEL LARIO</t>
  </si>
  <si>
    <t>COMUNE DI MANIAGO</t>
  </si>
  <si>
    <t>COMUNE DI MARANO TICINO</t>
  </si>
  <si>
    <t>COMUNE DI MARANO VICENTINO</t>
  </si>
  <si>
    <t>COMUNE DI MARCON</t>
  </si>
  <si>
    <t>COMUNE DI MARENE</t>
  </si>
  <si>
    <t>COMUNE DI MARIANA MANTOVANA</t>
  </si>
  <si>
    <t>COMUNE DI MAROSTICA</t>
  </si>
  <si>
    <t>COMUNE DI MARTINENGO</t>
  </si>
  <si>
    <t>COMUNE DI MASERA  DI PADOVA</t>
  </si>
  <si>
    <t>COMUNE DI MASSAZZA</t>
  </si>
  <si>
    <t>COMUNE DI MASULLAS</t>
  </si>
  <si>
    <t>COMUNE DI MAZZE</t>
  </si>
  <si>
    <t>COMUNE DI MEDE</t>
  </si>
  <si>
    <t>COMUNE DI MEDOLE</t>
  </si>
  <si>
    <t>COMUNE DI MELETI</t>
  </si>
  <si>
    <t>COMUNE DI MENAGGIO</t>
  </si>
  <si>
    <t>COMUNE DI MERLINO</t>
  </si>
  <si>
    <t>COMUNE DI MESE</t>
  </si>
  <si>
    <t>COMUNE DI MEZZANA BIGLI</t>
  </si>
  <si>
    <t>COMUNE DI MEZZANE DI SOTTO</t>
  </si>
  <si>
    <t>COMUNE DI MIRADOLO TERME</t>
  </si>
  <si>
    <t>COMUNE DI MOGORO</t>
  </si>
  <si>
    <t>COMUNE DI MOIMACCO</t>
  </si>
  <si>
    <t>COMUNE DI MOLINI DI TRIORA</t>
  </si>
  <si>
    <t>COMUNE DI MOLTRASIO</t>
  </si>
  <si>
    <t>COMUNE DI MONALE</t>
  </si>
  <si>
    <t>COMUNE DI MONASTIER DI TREVISO</t>
  </si>
  <si>
    <t>COMUNE DI MONCHIO DELLE CORTI</t>
  </si>
  <si>
    <t>COMUNE DI MONDAVIO</t>
  </si>
  <si>
    <t>COMUNE DI MONSANO</t>
  </si>
  <si>
    <t>COMUNE DI MONSELICE</t>
  </si>
  <si>
    <t>COMUNE DI MONSUMMANO TERME</t>
  </si>
  <si>
    <t>COMUNE DI MONTAGNANA</t>
  </si>
  <si>
    <t>COMUNE DI MONTALDEO</t>
  </si>
  <si>
    <t>COMUNE DI MONTANASO LOMBARDO</t>
  </si>
  <si>
    <t>COMUNE DI MONTE CASTELLO DI VIBIO</t>
  </si>
  <si>
    <t>COMUNE DI MONTE CREMASCO</t>
  </si>
  <si>
    <t>COMUNE DI MONTE PORZIO</t>
  </si>
  <si>
    <t>COMUNE DI MONTE ROBERTO</t>
  </si>
  <si>
    <t>COMUNE DI MONTE SAN VITO</t>
  </si>
  <si>
    <t>COMUNE DI MONTE SANTA MARIA TIBERINA</t>
  </si>
  <si>
    <t>COMUNE DI MONTEBELLO DELLA BATTAGLIA</t>
  </si>
  <si>
    <t>COMUNE DI MONTECALVO IN FOGLIA</t>
  </si>
  <si>
    <t>COMUNE DI MONTECCHIO PRECALCINO</t>
  </si>
  <si>
    <t>COMUNE DI MONTECHIARUGOLO</t>
  </si>
  <si>
    <t>COMUNE DI MONTEFELCINO</t>
  </si>
  <si>
    <t>COMUNE DI MONTEFLAVIO</t>
  </si>
  <si>
    <t>COMUNE DI MONTEMAGNO</t>
  </si>
  <si>
    <t>COMUNE DI MONTEMARCIANO</t>
  </si>
  <si>
    <t>COMUNE DI MONTEREALE VALCELLINA</t>
  </si>
  <si>
    <t>COMUNE DI MONTERIGGIONI</t>
  </si>
  <si>
    <t>COMUNE DI MONTICELLO CONTE OTTO</t>
  </si>
  <si>
    <t>COMUNE DI MONTONE</t>
  </si>
  <si>
    <t>COMUNE DI MONZAMBANO</t>
  </si>
  <si>
    <t>COMUNE DI MONZUNO</t>
  </si>
  <si>
    <t>COMUNE DI MORGANO</t>
  </si>
  <si>
    <t>COMUNE DI MORLUPO</t>
  </si>
  <si>
    <t>COMUNE DI MORNESE</t>
  </si>
  <si>
    <t>COMUNE DI MORNICO AL SERIO</t>
  </si>
  <si>
    <t>COMUNE DI MORRO D ALBA</t>
  </si>
  <si>
    <t>COMUNE DI MOSCAZZANO</t>
  </si>
  <si>
    <t>COMUNE DI MOTTEGGIANA</t>
  </si>
  <si>
    <t>COMUNE DI MOZZECANE</t>
  </si>
  <si>
    <t>COMUNE DI MUSILE DI PIAVE</t>
  </si>
  <si>
    <t>COMUNE DI MUSSO</t>
  </si>
  <si>
    <t>COMUNE DI MUZZANA DEL TURGNANO</t>
  </si>
  <si>
    <t>COMUNE DI MUZZANO</t>
  </si>
  <si>
    <t>COMUNE DI NARZOLE</t>
  </si>
  <si>
    <t>COMUNE DI NEONELI</t>
  </si>
  <si>
    <t>COMUNE DI NETRO</t>
  </si>
  <si>
    <t>COMUNE DI NOGAROLE VICENTINO</t>
  </si>
  <si>
    <t>COMUNE DI NOVA SIRI</t>
  </si>
  <si>
    <t>COMUNE DI NOVATE MEZZOLA</t>
  </si>
  <si>
    <t>COMUNE DI NOVE</t>
  </si>
  <si>
    <t>COMUNE DI NOVENTA DI PIAVE</t>
  </si>
  <si>
    <t>COMUNE DI NOVENTA PADOVANA</t>
  </si>
  <si>
    <t>COMUNE DI NOVENTA VICENTINA</t>
  </si>
  <si>
    <t>COMUNE DI ODERZO</t>
  </si>
  <si>
    <t>COMUNE DI OLCENENGO</t>
  </si>
  <si>
    <t>COMUNE DI OLIVETTA SAN MICHELE</t>
  </si>
  <si>
    <t>COMUNE DI OLMENETA</t>
  </si>
  <si>
    <t>COMUNE DI OMEGNA</t>
  </si>
  <si>
    <t>COMUNE DI ORGIANO</t>
  </si>
  <si>
    <t>COMUNE DI ORIO LITTA</t>
  </si>
  <si>
    <t>COMUNE DI ORIOLO ROMANO</t>
  </si>
  <si>
    <t>COMUNE DI ORNAGO</t>
  </si>
  <si>
    <t>COMUNE DI ORNAVASSO</t>
  </si>
  <si>
    <t>COMUNE DI ORSARA BORMIDA</t>
  </si>
  <si>
    <t>COMUNE DI OSINI</t>
  </si>
  <si>
    <t>COMUNE DI OTTANA</t>
  </si>
  <si>
    <t>COMUNE DI OTTOBIANO</t>
  </si>
  <si>
    <t>COMUNE DI PADERNO DUGNANO</t>
  </si>
  <si>
    <t>COMUNE DI PARLASCO</t>
  </si>
  <si>
    <t>COMUNE DI PASTRENGO</t>
  </si>
  <si>
    <t>COMUNE DI PASTURO</t>
  </si>
  <si>
    <t>COMUNE DI PEDEMONTE</t>
  </si>
  <si>
    <t>COMUNE DI PEGOGNAGA</t>
  </si>
  <si>
    <t>COMUNE DI PERANO</t>
  </si>
  <si>
    <t>COMUNE DI PERINALDO</t>
  </si>
  <si>
    <t>COMUNE DI PERNUMIA</t>
  </si>
  <si>
    <t>COMUNE DI PESCAROLO ED UNITI</t>
  </si>
  <si>
    <t>COMUNE DI PETTINEO</t>
  </si>
  <si>
    <t>COMUNE DI PETTORAZZA GRIMANI</t>
  </si>
  <si>
    <t>COMUNE DI PIANELLO DEL LARIO</t>
  </si>
  <si>
    <t>COMUNE DI PIANENGO</t>
  </si>
  <si>
    <t>COMUNE DI PIANEZZE</t>
  </si>
  <si>
    <t>COMUNE DI PIAZZA BREMBANA</t>
  </si>
  <si>
    <t>COMUNE DI PIETRA MARAZZI</t>
  </si>
  <si>
    <t>COMUNE DI PIETRAPORZIO</t>
  </si>
  <si>
    <t>COMUNE DI PIEVE DI CADORE</t>
  </si>
  <si>
    <t>COMUNE DI PIEVE DI SOLIGO</t>
  </si>
  <si>
    <t>COMUNE DI PIEVE FISSIRAGA</t>
  </si>
  <si>
    <t>COMUNE DI PIGNA</t>
  </si>
  <si>
    <t>COMUNE DI PIGRA</t>
  </si>
  <si>
    <t>COMUNE DI PIOVENE ROCCHETTE</t>
  </si>
  <si>
    <t>COMUNE DI PIUBEGA</t>
  </si>
  <si>
    <t>COMUNE DI PIZZIGHETTONE</t>
  </si>
  <si>
    <t>COMUNE DI PLESIO</t>
  </si>
  <si>
    <t>COMUNE DI POCENIA</t>
  </si>
  <si>
    <t>COMUNE DI POFI</t>
  </si>
  <si>
    <t>COMUNE DI POGGIO RENATICO</t>
  </si>
  <si>
    <t>COMUNE DI POGGIO SANNITA</t>
  </si>
  <si>
    <t>COMUNE DI POGGIO TORRIANA</t>
  </si>
  <si>
    <t>COMUNE DI POGGIODOMO</t>
  </si>
  <si>
    <t>COMUNE DI POJANA MAGGIORE</t>
  </si>
  <si>
    <t>COMUNE DI PONSO</t>
  </si>
  <si>
    <t>COMUNE DI PONTE DI PIAVE</t>
  </si>
  <si>
    <t>COMUNE DI PONTERANICA</t>
  </si>
  <si>
    <t>COMUNE DI PONTI SUL MINCIO</t>
  </si>
  <si>
    <t>COMUNE DI POPOLI</t>
  </si>
  <si>
    <t>COMUNE DI PORCIA</t>
  </si>
  <si>
    <t>COMUNE DI PORNASSIO</t>
  </si>
  <si>
    <t>COMUNE DI PORTO VIRO</t>
  </si>
  <si>
    <t>COMUNE DI POSSAGNO</t>
  </si>
  <si>
    <t>COMUNE DI POSTALESIO</t>
  </si>
  <si>
    <t>COMUNE DI POZZOLEONE</t>
  </si>
  <si>
    <t>COMUNE DI POZZONOVO</t>
  </si>
  <si>
    <t>COMUNE DI PRALBOINO</t>
  </si>
  <si>
    <t>COMUNE DI PRAMAGGIORE</t>
  </si>
  <si>
    <t>COMUNE DI PRAY</t>
  </si>
  <si>
    <t>COMUNE DI PRECENICCO</t>
  </si>
  <si>
    <t>COMUNE DI PREDORE</t>
  </si>
  <si>
    <t>COMUNE DI PREMANA</t>
  </si>
  <si>
    <t>COMUNE DI PREMARIACCO</t>
  </si>
  <si>
    <t>COMUNE DI PRESEZZO</t>
  </si>
  <si>
    <t>COMUNE DI PRESSANA</t>
  </si>
  <si>
    <t>COMUNE DI QUARONA</t>
  </si>
  <si>
    <t>COMUNE DI QUARTO D ALTINO</t>
  </si>
  <si>
    <t>COMUNE DI QUINTO VICENTINO</t>
  </si>
  <si>
    <t>COMUNE DI QUISTELLO</t>
  </si>
  <si>
    <t>COMUNE DI RANZO</t>
  </si>
  <si>
    <t>COMUNE DI RECALE</t>
  </si>
  <si>
    <t>COMUNE DI RECOARO TERME</t>
  </si>
  <si>
    <t>COMUNE DI REDONDESCO</t>
  </si>
  <si>
    <t>COMUNE DI RESIUTTA</t>
  </si>
  <si>
    <t>COMUNE DI RETORBIDO</t>
  </si>
  <si>
    <t>COMUNE DI RICENGO</t>
  </si>
  <si>
    <t>COMUNE DI RIGNANO GARGANICO</t>
  </si>
  <si>
    <t>COMUNE DI RIVANAZZANO TERME</t>
  </si>
  <si>
    <t>COMUNE DI ROANA</t>
  </si>
  <si>
    <t>COMUNE DI ROASCHIA</t>
  </si>
  <si>
    <t>COMUNE DI ROBASSOMERO</t>
  </si>
  <si>
    <t>COMUNE DI ROCCA PIETORE</t>
  </si>
  <si>
    <t>COMUNE DI ROCCALUMERA</t>
  </si>
  <si>
    <t>COMUNE DI ROCCARASO</t>
  </si>
  <si>
    <t>COMUNE DI ROCCHETTA NERVINA</t>
  </si>
  <si>
    <t>COMUNE DI ROGOLO</t>
  </si>
  <si>
    <t>COMUNE DI RONCADE</t>
  </si>
  <si>
    <t>COMUNE DI RONCOFREDDO</t>
  </si>
  <si>
    <t>COMUNE DI ROSOLINA</t>
  </si>
  <si>
    <t>COMUNE DI ROSSIGLIONE</t>
  </si>
  <si>
    <t>COMUNE DI ROTZO</t>
  </si>
  <si>
    <t>COMUNE DI ROVERCHIARA</t>
  </si>
  <si>
    <t>COMUNE DI RUDA</t>
  </si>
  <si>
    <t>COMUNE DI SADALI</t>
  </si>
  <si>
    <t>COMUNE DI SALA BAGANZA</t>
  </si>
  <si>
    <t>COMUNE DI SALARA</t>
  </si>
  <si>
    <t>COMUNE DI SALASCO</t>
  </si>
  <si>
    <t>COMUNE DI SALCEDO</t>
  </si>
  <si>
    <t>COMUNE DI SALERANO SUL LAMBRO</t>
  </si>
  <si>
    <t>COMUNE DI SALGAREDA</t>
  </si>
  <si>
    <t>COMUNE DI SAMOLACO</t>
  </si>
  <si>
    <t>COMUNE DI SAMUGHEO</t>
  </si>
  <si>
    <t>COMUNE DI SAN BARTOLOMEO AL MARE</t>
  </si>
  <si>
    <t>COMUNE DI SAN BARTOLOMEO VAL CAVARGNA</t>
  </si>
  <si>
    <t>COMUNE DI SAN BIAGIO DELLA CIMA</t>
  </si>
  <si>
    <t>COMUNE DI SAN COLOMBANO AL LAMBRO</t>
  </si>
  <si>
    <t>COMUNE DI SAN DANIELE PO</t>
  </si>
  <si>
    <t>COMUNE DI SAN FIORANO</t>
  </si>
  <si>
    <t>COMUNE DI SAN GIACOMO DELLE SEGNATE</t>
  </si>
  <si>
    <t>COMUNE DI SAN GIORGIO DELLA RICHINVELDA</t>
  </si>
  <si>
    <t>COMUNE DI SAN GIORGIO PIACENTINO</t>
  </si>
  <si>
    <t>COMUNE DI SAN GIOVANNI ILARIONE</t>
  </si>
  <si>
    <t>COMUNE DI SAN GREGORIO NELLE ALPI</t>
  </si>
  <si>
    <t>COMUNE DI SAN MARTINO IN STRADA</t>
  </si>
  <si>
    <t>COMUNE DI SAN NAZZARO SESIA</t>
  </si>
  <si>
    <t>COMUNE DI SAN PIETRO DI CADORE</t>
  </si>
  <si>
    <t>COMUNE DI SAN PIETRO DI MORUBIO</t>
  </si>
  <si>
    <t>COMUNE DI SAN PIETRO IN CERRO</t>
  </si>
  <si>
    <t>COMUNE DI SAN ROCCO AL PORTO</t>
  </si>
  <si>
    <t>COMUNE DI SAN SEBASTIANO DA PO</t>
  </si>
  <si>
    <t>COMUNE DI SAN SECONDO PARMENSE</t>
  </si>
  <si>
    <t>COMUNE DI SAN SIRO</t>
  </si>
  <si>
    <t>COMUNE DI SAN STINO DI LIVENZA</t>
  </si>
  <si>
    <t>COMUNE DI SAN TOMASO AGORDINO</t>
  </si>
  <si>
    <t>COMUNE DI SANDRIGO</t>
  </si>
  <si>
    <t>COMUNE DI SANFRONT</t>
  </si>
  <si>
    <t>COMUNE DI SANGANO</t>
  </si>
  <si>
    <t>COMUNE DI SANGUINETTO</t>
  </si>
  <si>
    <t>COMUNE DI SANT ANGELO IN VADO</t>
  </si>
  <si>
    <t>COMUNE DI SANTE MARIE</t>
  </si>
  <si>
    <t>COMUNE DI SANT EUSANIO DEL SANGRO</t>
  </si>
  <si>
    <t>COMUNE DI SANTO STEFANO DEL SOLE</t>
  </si>
  <si>
    <t>COMUNE DI SANTO STEFANO DI CADORE</t>
  </si>
  <si>
    <t>COMUNE DI SAPPADA</t>
  </si>
  <si>
    <t>COMUNE DI SARCEDO</t>
  </si>
  <si>
    <t>COMUNE DI SARDIGLIANO</t>
  </si>
  <si>
    <t>COMUNE DI SASSO MARCONI</t>
  </si>
  <si>
    <t>COMUNE DI SAVIGNANO SUL RUBICONE</t>
  </si>
  <si>
    <t>COMUNE DI SCHIAVON</t>
  </si>
  <si>
    <t>COMUNE DI SCHIGNANO</t>
  </si>
  <si>
    <t>COMUNE DI SCHIVENOGLIA</t>
  </si>
  <si>
    <t>COMUNE DI SEDICO</t>
  </si>
  <si>
    <t>COMUNE DI SEDINI</t>
  </si>
  <si>
    <t>COMUNE DI SEDRIANO</t>
  </si>
  <si>
    <t>COMUNE DI SELLANO</t>
  </si>
  <si>
    <t>COMUNE DI SEREN DEL GRAPPA</t>
  </si>
  <si>
    <t>COMUNE DI SERRARA FONTANA</t>
  </si>
  <si>
    <t>COMUNE DI SERRAVALLE SCRIVIA</t>
  </si>
  <si>
    <t>COMUNE DI SETTALA</t>
  </si>
  <si>
    <t>COMUNE DI SETTIMO VITTONE</t>
  </si>
  <si>
    <t>COMUNE DI SEULO</t>
  </si>
  <si>
    <t>COMUNE DI SISSA TRECASALI</t>
  </si>
  <si>
    <t>COMUNE DI SOLDANO</t>
  </si>
  <si>
    <t>COMUNE DI SOLFERINO</t>
  </si>
  <si>
    <t>COMUNE DI SOLIERA</t>
  </si>
  <si>
    <t>COMUNE DI SOMMACAMPAGNA</t>
  </si>
  <si>
    <t>COMUNE DI SORISO</t>
  </si>
  <si>
    <t>COMUNE DI SORISOLE</t>
  </si>
  <si>
    <t>COMUNE DI SOSPIROLO</t>
  </si>
  <si>
    <t>COMUNE DI SOSSANO</t>
  </si>
  <si>
    <t>COMUNE DI SOVERE</t>
  </si>
  <si>
    <t>COMUNE DI SOVRAMONTE</t>
  </si>
  <si>
    <t>COMUNE DI SPELLO</t>
  </si>
  <si>
    <t>COMUNE DI SPRESIANO</t>
  </si>
  <si>
    <t>COMUNE DI STELLANELLO</t>
  </si>
  <si>
    <t>COMUNE DI STRA</t>
  </si>
  <si>
    <t>COMUNE DI STRANGOLAGALLI</t>
  </si>
  <si>
    <t>COMUNE DI SUEGLIO</t>
  </si>
  <si>
    <t>COMUNE DI SUNO</t>
  </si>
  <si>
    <t>COMUNE DI TAGGIA</t>
  </si>
  <si>
    <t>COMUNE DI TALAMONA</t>
  </si>
  <si>
    <t>COMUNE DI TAVAGNACCO</t>
  </si>
  <si>
    <t>COMUNE DI TAVAZZANO CON VILLAVESCO</t>
  </si>
  <si>
    <t>COMUNE DI TEOLO</t>
  </si>
  <si>
    <t>COMUNE DI TESTICO</t>
  </si>
  <si>
    <t>COMUNE DI THIENE</t>
  </si>
  <si>
    <t>COMUNE DI TOANO</t>
  </si>
  <si>
    <t>COMUNE DI TOLFA</t>
  </si>
  <si>
    <t>COMUNE DI TOLLEGNO</t>
  </si>
  <si>
    <t>COMUNE DI TONEZZA DEL CIMONE</t>
  </si>
  <si>
    <t>COMUNE DI TORINO DI SANGRO</t>
  </si>
  <si>
    <t>COMUNE DI TORNARECCIO</t>
  </si>
  <si>
    <t>COMUNE DI TORNOLO</t>
  </si>
  <si>
    <t>COMUNE DI TORRE BERETTI E CASTELLARO</t>
  </si>
  <si>
    <t>COMUNE DI TORRI DEL BENACO</t>
  </si>
  <si>
    <t>COMUNE DI TORRICELLA PELIGNA</t>
  </si>
  <si>
    <t>COMUNE DI TORRICELLA VERZATE</t>
  </si>
  <si>
    <t>COMUNE DI TREGNAGO</t>
  </si>
  <si>
    <t>COMUNE DI TREMEZZINA</t>
  </si>
  <si>
    <t>COMUNE DI TRESNURAGHES</t>
  </si>
  <si>
    <t>COMUNE DI TREVISO</t>
  </si>
  <si>
    <t>COMUNE DI TRIBANO</t>
  </si>
  <si>
    <t>COMUNE DI TRIGOLO</t>
  </si>
  <si>
    <t>COMUNE DI TRIORA</t>
  </si>
  <si>
    <t>COMUNE DI TRISOBBIO</t>
  </si>
  <si>
    <t>COMUNE DI TRISSINO</t>
  </si>
  <si>
    <t>COMUNE DI TROMELLO</t>
  </si>
  <si>
    <t>COMUNE DI TRONZANO LAGO MAGGIORE</t>
  </si>
  <si>
    <t>COMUNE DI TRONZANO VERCELLESE</t>
  </si>
  <si>
    <t>COMUNE DI TROPEA</t>
  </si>
  <si>
    <t>COMUNE DI UBOLDO</t>
  </si>
  <si>
    <t>COMUNE DI UMBERTIDE</t>
  </si>
  <si>
    <t>COMUNE DI USINI</t>
  </si>
  <si>
    <t>COMUNE DI USSASSAI</t>
  </si>
  <si>
    <t>COMUNE DI VAIANO CREMASCO</t>
  </si>
  <si>
    <t>COMUNE DI VAIE</t>
  </si>
  <si>
    <t>COMUNE DI VAJONT</t>
  </si>
  <si>
    <t>COMUNE DI VALDASTICO</t>
  </si>
  <si>
    <t>COMUNE DI VALDIDENTRO</t>
  </si>
  <si>
    <t>COMUNE DI VALDUGGIA</t>
  </si>
  <si>
    <t>COMUNE DI VALERA FRATTA</t>
  </si>
  <si>
    <t>COMUNE DI VALFABBRICA</t>
  </si>
  <si>
    <t>COMUNE DI VALLECROSIA</t>
  </si>
  <si>
    <t>COMUNE DI VALLI DEL PASUBIO</t>
  </si>
  <si>
    <t>COMUNE DI VALMOREA</t>
  </si>
  <si>
    <t>COMUNE DI VALMOZZOLA</t>
  </si>
  <si>
    <t>COMUNE DI VALVASONE ARZENE</t>
  </si>
  <si>
    <t>COMUNE DI VARMO</t>
  </si>
  <si>
    <t>COMUNE DI VARSI</t>
  </si>
  <si>
    <t>COMUNE DI VEDANO OLONA</t>
  </si>
  <si>
    <t>COMUNE DI VEDELAGO</t>
  </si>
  <si>
    <t>COMUNE DI VEGGIANO</t>
  </si>
  <si>
    <t>COMUNE DI VENIANO</t>
  </si>
  <si>
    <t>COMUNE DI VENOSA</t>
  </si>
  <si>
    <t>COMUNE DI VENZONE</t>
  </si>
  <si>
    <t>COMUNE DI VERCEIA</t>
  </si>
  <si>
    <t>COMUNE DI VERNANTE</t>
  </si>
  <si>
    <t>COMUNE DI VERONELLA</t>
  </si>
  <si>
    <t>COMUNE DI VESCOVANA</t>
  </si>
  <si>
    <t>COMUNE DI VESCOVATO</t>
  </si>
  <si>
    <t>COMUNE DI VESTENANOVA</t>
  </si>
  <si>
    <t>COMUNE DI VICOPISANO</t>
  </si>
  <si>
    <t>COMUNE DI VIDOR</t>
  </si>
  <si>
    <t>COMUNE DI VIGARANO MAINARDA</t>
  </si>
  <si>
    <t>COMUNE DI VIGONOVO</t>
  </si>
  <si>
    <t>COMUNE DI VIGONZA</t>
  </si>
  <si>
    <t>COMUNE DI VILLA COLLEMANDINA</t>
  </si>
  <si>
    <t>COMUNE DI VILLANOVA DEL SILLARO</t>
  </si>
  <si>
    <t>COMUNE DI VILLANOVA MARCHESANA</t>
  </si>
  <si>
    <t>COMUNE DI VILLANOVA TULO</t>
  </si>
  <si>
    <t>COMUNE DI VILLAR FOCCHIARDO</t>
  </si>
  <si>
    <t>COMUNE DI VILLASALTO</t>
  </si>
  <si>
    <t>COMUNE DI VILLASANTA</t>
  </si>
  <si>
    <t>COMUNE DI VILLAVERLA</t>
  </si>
  <si>
    <t>COMUNE DI VILLIMPENTA</t>
  </si>
  <si>
    <t>COMUNE DI VIVARO</t>
  </si>
  <si>
    <t>COMUNE DI VOLPAGO DEL MONTELLO</t>
  </si>
  <si>
    <t>COMUNE DI VOLVERA</t>
  </si>
  <si>
    <t>COMUNE DI ZAGAROLO</t>
  </si>
  <si>
    <t>COMUNE DI ZELO BUON PERSICO</t>
  </si>
  <si>
    <t>COMUNE DI ZIMELLA</t>
  </si>
  <si>
    <t>COMUNE DI ZINASCO</t>
  </si>
  <si>
    <t>COMUNE DI ZOPPOLA</t>
  </si>
  <si>
    <t>COMUNE DI ZUGLIANO</t>
  </si>
  <si>
    <t>CONSORZIO TEVERINA</t>
  </si>
  <si>
    <t>EDUCANDATO STATALE S. BENEDETTO</t>
  </si>
  <si>
    <t>IPAB C.S.A. DI DUEVILLE</t>
  </si>
  <si>
    <t>PIA OPERA CROCE VERDE</t>
  </si>
  <si>
    <t>PROVINCIA DI NOVARA</t>
  </si>
  <si>
    <t>RESIDENZA PER ANZIANI BEATA GAETANA STERNI</t>
  </si>
  <si>
    <t>RESIDENZA PER ANZIANI DI ODERZO</t>
  </si>
  <si>
    <t>SCUOLA DELL INFANZIA "LUIGI BUTTURINI"</t>
  </si>
  <si>
    <t>SCUOLA DELL INFANZIA "MATER AMABILIS"</t>
  </si>
  <si>
    <t>UNIONE DEI COMUNI LOMBARDA DI VERRUA PO E REA</t>
  </si>
  <si>
    <t>UNIONE DI COMUNI LOMBARDA OLTRE ADDA LODIGIANO</t>
  </si>
  <si>
    <t>COMUNE DI GUARDABOSONE</t>
  </si>
  <si>
    <t>COMUNE DI MONCRIVELLO</t>
  </si>
  <si>
    <t>COMUNE DI DORZANO</t>
  </si>
  <si>
    <t>COMUNE DI PIOBBICO</t>
  </si>
  <si>
    <t>COMUNE DI SAN GIUSTINO</t>
  </si>
  <si>
    <t>COMUNE DI PERSICO DOSIMO</t>
  </si>
  <si>
    <t>COMUNE DI PONTECCHIO POLESINE</t>
  </si>
  <si>
    <t>COMUNE DI GEROLA ALTA</t>
  </si>
  <si>
    <t>COMUNE DI PERRERO</t>
  </si>
  <si>
    <t>COMUNE DI VILLAR PEROSA</t>
  </si>
  <si>
    <t>COMUNE DI SALZA DI PINEROLO</t>
  </si>
  <si>
    <t>COMUNE DI POGNO</t>
  </si>
  <si>
    <t>COMUNE DI SARTIRANA LOMELLINA</t>
  </si>
  <si>
    <t>COMUNE DI APECCHIO</t>
  </si>
  <si>
    <t>COMUNE DI PRALI</t>
  </si>
  <si>
    <t>COMUNE DI OSIO SOPRA</t>
  </si>
  <si>
    <t>COMUNE DI RASURA</t>
  </si>
  <si>
    <t>COMUNE DI CITTIGLIO</t>
  </si>
  <si>
    <t>COMUNE DI INVERSO PINASCA</t>
  </si>
  <si>
    <t>UNIONE DEI COMUNI COLLINARI DEL VERGANTE</t>
  </si>
  <si>
    <t>Comune di Terre del Reno</t>
  </si>
  <si>
    <t>COMUNE DI CHIAMPO</t>
  </si>
  <si>
    <t>COMUNE DI CAMPOFIORITO</t>
  </si>
  <si>
    <t>COMUNE DI ALIMENA</t>
  </si>
  <si>
    <t>CENTRO SERVIZI PER ANZIANI DI MONSELICE</t>
  </si>
  <si>
    <t>COMUNE DI LAVENA PONTE TRESA</t>
  </si>
  <si>
    <t>COMUNE DI CELLIO CON BREIA</t>
  </si>
  <si>
    <t>COMUNE DI PORTO TOLLE</t>
  </si>
  <si>
    <t>COMUNE DI CASTELGERUNDO</t>
  </si>
  <si>
    <t>COMUNE DI BORGO MANTOVANO</t>
  </si>
  <si>
    <t>COMUNE DI CENTRO VALLE INTELVI</t>
  </si>
  <si>
    <t>COMUNE DI BORGO VENETO</t>
  </si>
  <si>
    <t>COMUNE DI BARBARANO MOSSANO</t>
  </si>
  <si>
    <t>COMUNE DI PIEVE DEL CAIRO</t>
  </si>
  <si>
    <t>COMUNE DI MUSSOMELI</t>
  </si>
  <si>
    <t>COMUNE DI CALATAFIMI SEGESTA</t>
  </si>
  <si>
    <t>COMUNE DI MONTELEPRE</t>
  </si>
  <si>
    <t>COMUNE DI QUINGENTOLE</t>
  </si>
  <si>
    <t>COMUNE DI CIVO</t>
  </si>
  <si>
    <t>COMUNE DI SAN PIETRO VIMINARIO</t>
  </si>
  <si>
    <t>UNIONE DI COMUNI LOMBARDA UNIONE DEL DELMONA</t>
  </si>
  <si>
    <t>COMUNE DI SAN MARCO IN LAMIS</t>
  </si>
  <si>
    <t>COMUNE DI FONZASO</t>
  </si>
  <si>
    <t>COMUNE DI SOLESINO</t>
  </si>
  <si>
    <t>COMUNE DI CERIGNOLA</t>
  </si>
  <si>
    <t>COMUNE DI STAZZONA</t>
  </si>
  <si>
    <t>COMUNE DI MORIMONDO</t>
  </si>
  <si>
    <t>COMUNE DI VALDILANA</t>
  </si>
  <si>
    <t>COMUNE DI SAN GIORGIO BIGARELLO</t>
  </si>
  <si>
    <t>COMUNE DI TRESIGNANA</t>
  </si>
  <si>
    <t>COMUNE DI VIGASIO</t>
  </si>
  <si>
    <t>COMUNE DI COLCERESA</t>
  </si>
  <si>
    <t>COMUNE DI LUSIANA CONCO</t>
  </si>
  <si>
    <t>COMUNE DI TORTORICI</t>
  </si>
  <si>
    <t>COMUNE DI TREVENZUOLO</t>
  </si>
  <si>
    <t>IPAB VILLA FIORITA - CORNUDA</t>
  </si>
  <si>
    <t>CASA DI RIPOSO SAN GIORGIO</t>
  </si>
  <si>
    <t>CASA DI RIPOSO CESARE BERTOLI</t>
  </si>
  <si>
    <t>COMUNE DI PAPOZZE</t>
  </si>
  <si>
    <t>COMUNE DI VILLAMARZANA</t>
  </si>
  <si>
    <t>COMUNE DI LUSIA</t>
  </si>
  <si>
    <t>COMUNE DI CAMPOFELICE DI ROCCELLA</t>
  </si>
  <si>
    <t>COMUNE DI TERRASSA PADOVANA</t>
  </si>
  <si>
    <t>COMUNE DI TAGLIO DI PO</t>
  </si>
  <si>
    <t>COMUNE DI MASI</t>
  </si>
  <si>
    <t>C.I.A.S.S. - CONSORZIO ISOLA DI ARIANO SERVIZI SOCIALI</t>
  </si>
  <si>
    <t>COMUNE DI SAN MAURO CASTELVERDE</t>
  </si>
  <si>
    <t>COMUNE DI BUGUGGIATE</t>
  </si>
  <si>
    <t>COMUNE DI ISOLA DELLA SCALA</t>
  </si>
  <si>
    <t>ISTITUZIONE CASA DI RIPOSO "A. PENASA"</t>
  </si>
  <si>
    <t>COMUNE DI BELLANO</t>
  </si>
  <si>
    <t>CASA DI RIPOSO ORAZIO LAMPERTICO</t>
  </si>
  <si>
    <t>COMUNE DI CORREZZANA</t>
  </si>
  <si>
    <t>COMUNE DI COSTA DI ROVIGO</t>
  </si>
  <si>
    <t>ISTITUZIONI PUBBLICHE DI ASSISTENZA VENEZIANE</t>
  </si>
  <si>
    <t>ORDINE TSRM E PSTRP DELLA PROVINCIA DI PALERMO</t>
  </si>
  <si>
    <t>COMUNE DI PINCARA</t>
  </si>
  <si>
    <t>COMUNE DI PRADAMANO</t>
  </si>
  <si>
    <t>COMUNE DI BESNATE</t>
  </si>
  <si>
    <t>COMUNE DI MOZZATE</t>
  </si>
  <si>
    <t>ENTE PARCO REGIONALE VENETO DEL DELTA DEL PO</t>
  </si>
  <si>
    <t>COMUNE DI COPPARO</t>
  </si>
  <si>
    <t>COMUNE DI ADRIA</t>
  </si>
  <si>
    <t>COMUNE DI POLESELLA</t>
  </si>
  <si>
    <t>A.S.P. AZIENDA SOCIALE SUD-EST</t>
  </si>
  <si>
    <t>COMUNE DI BIANZE'</t>
  </si>
  <si>
    <t>COMUNE DI CASALBUTTANO ED UNITI</t>
  </si>
  <si>
    <t>COMUNE DI CASTEL MAGGIORE</t>
  </si>
  <si>
    <t>COMUNE DI COCQUIO-TREVISAGO</t>
  </si>
  <si>
    <t>COMUNE DI DIANO SAN PIETRO</t>
  </si>
  <si>
    <t>COMUNE DI GADESCO-PIEVE DELMONA</t>
  </si>
  <si>
    <t>COMUNE DI PEGLIO</t>
  </si>
  <si>
    <t>COMUNE DI PETRIANO</t>
  </si>
  <si>
    <t>COMUNE DI SANTO STEFANO QUISQUINA</t>
  </si>
  <si>
    <t>COMUNE DI SOMMA LOMBARDO</t>
  </si>
  <si>
    <t>COMUNE DI TIZZANO VAL PARMA</t>
  </si>
  <si>
    <t>FORMAZIONE MANTOVA - FOR.MA. DI MANTOVA</t>
  </si>
  <si>
    <t>OPERA PIA RAGGIO DI SOLE</t>
  </si>
  <si>
    <t>PROVINCIA DI VICENZA</t>
  </si>
  <si>
    <t>S.G.L. MULTISERVIZI SRL</t>
  </si>
  <si>
    <t>UNIONE LOMBARDA DEI COMUNI OGLIO CIRIA</t>
  </si>
  <si>
    <t>CASA DI RIPOSO DON A. SIMIONATI E CAV. D. SOATTINI</t>
  </si>
  <si>
    <t>CENTRO RESIDENZIALE PER ANZIANI UMBERTO I</t>
  </si>
  <si>
    <t>COMUNE DI CAVALLINO-TREPORTI</t>
  </si>
  <si>
    <t>PROVINCIA DI LATINA</t>
  </si>
  <si>
    <t>IPAB CASA DEL SORRISO DI BADIA POLESINE</t>
  </si>
  <si>
    <t xml:space="preserve">RESIDENZA RIVIERA DEL BRENTA </t>
  </si>
  <si>
    <t>COMUNE DI BALDICHIERI D ASTI</t>
  </si>
  <si>
    <t xml:space="preserve">COMUNE DI CARDE </t>
  </si>
  <si>
    <t xml:space="preserve">COMUNE DI CARRE </t>
  </si>
  <si>
    <t>COMUNE DI CASTEL D ARIO</t>
  </si>
  <si>
    <t xml:space="preserve">COMUNE DI CASTELFRANCO PIANDISCO </t>
  </si>
  <si>
    <t>COMUNE DI CASTELLO D ARGILE</t>
  </si>
  <si>
    <t>COMUNE DI CASTELLO DELL ACQUA</t>
  </si>
  <si>
    <t>COMUNE DI CERANO D INTELVI</t>
  </si>
  <si>
    <t>COMUNE DI CORTE DE  FRATI</t>
  </si>
  <si>
    <t>COMUNE DI GIANO DELL UMBRIA</t>
  </si>
  <si>
    <t xml:space="preserve">COMUNE DI MONDOVI </t>
  </si>
  <si>
    <t>COMUNE DI MOTTA D AFFERMO</t>
  </si>
  <si>
    <t xml:space="preserve">COMUNE DI PONTE SAN NICOLO </t>
  </si>
  <si>
    <t>COMUNE DI RONCO ALL ADIGE</t>
  </si>
  <si>
    <t>COMUNE DI SAN NICOLO  GERREI</t>
  </si>
  <si>
    <t>COMUNE DI SANNAZZARO DE  BURGONDI</t>
  </si>
  <si>
    <t>COMUNE DI SANT ANATOLIA DI NARCO</t>
  </si>
  <si>
    <t>COMUNE DI SANT ANGELO LOMELLINA</t>
  </si>
  <si>
    <t>COMUNE DI SANT IPPOLITO</t>
  </si>
  <si>
    <t>COMUNE DI SCANDOLARA RIPA D OGLIO</t>
  </si>
  <si>
    <t>COMUNE DI VARANO DE  MELEGARI</t>
  </si>
  <si>
    <t xml:space="preserve">COMUNE DI VIGGIU </t>
  </si>
  <si>
    <t>COMUNE DI VILLANOVA SULL ARDA</t>
  </si>
  <si>
    <t xml:space="preserve">COMUNE DI ZANE </t>
  </si>
  <si>
    <t>FONDAZIONE DON MOZZATTI D APRILI</t>
  </si>
  <si>
    <t>SOCIETA  SERVIZI TERRITORIALI S.P.A.</t>
  </si>
  <si>
    <t>COMUNE DI CANALE D AGORDO</t>
  </si>
  <si>
    <t>COMUNE DI ARQUA  POLESINE</t>
  </si>
  <si>
    <t>CASA DI SOGGIORNO E PENSIONATO  CITTA MURATA</t>
  </si>
  <si>
    <t>SOCIO</t>
  </si>
  <si>
    <t>COMUNE DI CANDA</t>
  </si>
  <si>
    <t>COMUNE DI CADONEGHE</t>
  </si>
  <si>
    <t>COMUNE DI GIAROLE</t>
  </si>
  <si>
    <t>COMUNE DI TOIRANO</t>
  </si>
  <si>
    <t>COMUNE DI BUROLO</t>
  </si>
  <si>
    <t>COMUNE DI MURIALDO</t>
  </si>
  <si>
    <t>COMUNE DI MELARA</t>
  </si>
  <si>
    <t>COMUNE DI POMARO MONFERRATO</t>
  </si>
  <si>
    <t>COMUNE DI MORANO SUL PO</t>
  </si>
  <si>
    <t>COMUNE DI PIURO</t>
  </si>
  <si>
    <t>COMUNE DI VALLEBONA</t>
  </si>
  <si>
    <t>COMUNE DI CAFASSE</t>
  </si>
  <si>
    <t>ASM ROVIGO S.p.a.</t>
  </si>
  <si>
    <t>COMUNE DI NARNI</t>
  </si>
  <si>
    <t>COMUNE DI FICAROLO</t>
  </si>
  <si>
    <t>COMUNE DI TORRE DI MOSTO</t>
  </si>
  <si>
    <t>COMUNE DI MILIS</t>
  </si>
  <si>
    <t>COMUNE DI CERANO</t>
  </si>
  <si>
    <t>COMUNE DI CROVA</t>
  </si>
  <si>
    <t>COMUNE DI ORVIETO</t>
  </si>
  <si>
    <t>OMCEO TRAPANI</t>
  </si>
  <si>
    <t>COMUNE DI ALCAMO</t>
  </si>
  <si>
    <t>COMUNE DI SAN BELLINO</t>
  </si>
  <si>
    <t>COMUNE DI SONA</t>
  </si>
  <si>
    <t>COMUNE DI CALASCIBETTA</t>
  </si>
  <si>
    <t>COMUNE DI SOLBIATE OLONA</t>
  </si>
  <si>
    <t>COMUNE DI VALEGGIO SUL MINCIO</t>
  </si>
  <si>
    <t>COMUNE DI SELCI</t>
  </si>
  <si>
    <t>COMUNE DI LOCANA</t>
  </si>
  <si>
    <t>COMUNE DI BOLOGNETTA</t>
  </si>
  <si>
    <t>ASSOCIAZIONE COMUNI DELLA MARCA TREVIGIANA</t>
  </si>
  <si>
    <t>COMUNE DI BAONE</t>
  </si>
  <si>
    <t>COMUNE DI MARIANOPOLI</t>
  </si>
  <si>
    <t>COMUNE DI VALDISOTTO</t>
  </si>
  <si>
    <t>COMUNE DI MONTEDORO</t>
  </si>
  <si>
    <t>COMUNE DI SAN FIOR</t>
  </si>
  <si>
    <t>COMUNE DI CISON DI VALMARINO</t>
  </si>
  <si>
    <t>COMUNE DI TORRE SAN GIORGIO</t>
  </si>
  <si>
    <t>COMUNE DI SANTA ELISABETTA</t>
  </si>
  <si>
    <t>COMUNE DI CARTURA</t>
  </si>
  <si>
    <t>COMUNE DI PRALUNGO</t>
  </si>
  <si>
    <t>COMUNE DI BOMPENSIERE</t>
  </si>
  <si>
    <t>COMUNE DI SAGRADO</t>
  </si>
  <si>
    <t>COMUNE DI RAMACCA</t>
  </si>
  <si>
    <t>COMUNE DI MONTANO LUCINO</t>
  </si>
  <si>
    <t>COMUNE DI BORGO VALBELLUNA</t>
  </si>
  <si>
    <t>GESTIONE SERVIZI CORBETTA SRL - Ge.S.Cor. SRL (MI)</t>
  </si>
  <si>
    <t>Ordine Fisioterapisti Palermo Trapani (PA)</t>
  </si>
  <si>
    <t xml:space="preserve">SO.LO.RI. SPA </t>
  </si>
  <si>
    <t>Comune di CORTEOLONA E GENZONE (PV)</t>
  </si>
  <si>
    <t>Comune di TIRANO (SO)</t>
  </si>
  <si>
    <t>Comune di Silea (TV)</t>
  </si>
  <si>
    <t>Comune di Asiago (VI)</t>
  </si>
  <si>
    <t>Comune di Castelnuovo del Garda (VR)</t>
  </si>
  <si>
    <t>Comune di Tarcento</t>
  </si>
  <si>
    <t>Comune di Ceregnano (RO)</t>
  </si>
  <si>
    <t>Unione Montana Gran Paradiso (TO)</t>
  </si>
  <si>
    <t>Comune di Pollina (PA)</t>
  </si>
  <si>
    <t>01856080344</t>
  </si>
  <si>
    <t>A.S.P. ISTITUTI RIUNITI DI BENEFICENZA - RESIDENZA</t>
  </si>
  <si>
    <t>81002290542</t>
  </si>
  <si>
    <t>00092050251</t>
  </si>
  <si>
    <t>01037490297</t>
  </si>
  <si>
    <t>80020100261</t>
  </si>
  <si>
    <t>03730270273</t>
  </si>
  <si>
    <t>00278250329</t>
  </si>
  <si>
    <t>00971870258</t>
  </si>
  <si>
    <t>01196230294</t>
  </si>
  <si>
    <t>02233740238</t>
  </si>
  <si>
    <t>00891790248</t>
  </si>
  <si>
    <t>01564190286</t>
  </si>
  <si>
    <t>02684200237</t>
  </si>
  <si>
    <t>00521880245</t>
  </si>
  <si>
    <t>01884510247</t>
  </si>
  <si>
    <t>01065280289</t>
  </si>
  <si>
    <t>00842830242</t>
  </si>
  <si>
    <t>01049660283</t>
  </si>
  <si>
    <t>00625380241</t>
  </si>
  <si>
    <t>01189080284</t>
  </si>
  <si>
    <t>00528930241</t>
  </si>
  <si>
    <t>00736180282</t>
  </si>
  <si>
    <t>02467360240</t>
  </si>
  <si>
    <t>00985430289</t>
  </si>
  <si>
    <t>01557080239</t>
  </si>
  <si>
    <t>02148450279</t>
  </si>
  <si>
    <t>00985730282</t>
  </si>
  <si>
    <t>00556230282</t>
  </si>
  <si>
    <t>09279830153</t>
  </si>
  <si>
    <t>01310880156</t>
  </si>
  <si>
    <t>00080450562</t>
  </si>
  <si>
    <t>00211100292</t>
  </si>
  <si>
    <t>01466220280</t>
  </si>
  <si>
    <t>00238700082</t>
  </si>
  <si>
    <t>00684170160</t>
  </si>
  <si>
    <t>00264700238</t>
  </si>
  <si>
    <t>00538020249</t>
  </si>
  <si>
    <t>00110340148</t>
  </si>
  <si>
    <t>00078230810</t>
  </si>
  <si>
    <t>00584600985</t>
  </si>
  <si>
    <t>00971610068</t>
  </si>
  <si>
    <t>00317490027</t>
  </si>
  <si>
    <t>00429940828</t>
  </si>
  <si>
    <t>00179170550</t>
  </si>
  <si>
    <t>00534310248</t>
  </si>
  <si>
    <t>00519170245</t>
  </si>
  <si>
    <t>00104380142</t>
  </si>
  <si>
    <t>00226340933</t>
  </si>
  <si>
    <t>01472800281</t>
  </si>
  <si>
    <t>00357650415</t>
  </si>
  <si>
    <t>00311510432</t>
  </si>
  <si>
    <t>00549850303</t>
  </si>
  <si>
    <t>00657640165</t>
  </si>
  <si>
    <t>00293710695</t>
  </si>
  <si>
    <t>01139061004</t>
  </si>
  <si>
    <t>01844780237</t>
  </si>
  <si>
    <t>00176710242</t>
  </si>
  <si>
    <t>00503960957</t>
  </si>
  <si>
    <t>00281220640</t>
  </si>
  <si>
    <t>00625040134</t>
  </si>
  <si>
    <t>00199870296</t>
  </si>
  <si>
    <t>00294880240</t>
  </si>
  <si>
    <t>00113650576</t>
  </si>
  <si>
    <t>00466650249</t>
  </si>
  <si>
    <t>00158460204</t>
  </si>
  <si>
    <t>00813400264</t>
  </si>
  <si>
    <t>00313820540</t>
  </si>
  <si>
    <t>00107790693</t>
  </si>
  <si>
    <t>00475640033</t>
  </si>
  <si>
    <t>00189090251</t>
  </si>
  <si>
    <t>00310040191</t>
  </si>
  <si>
    <t>00240680298</t>
  </si>
  <si>
    <t>00207880519</t>
  </si>
  <si>
    <t>00698340288</t>
  </si>
  <si>
    <t>00133870642</t>
  </si>
  <si>
    <t>00438900201</t>
  </si>
  <si>
    <t>00645160052</t>
  </si>
  <si>
    <t>00548170133</t>
  </si>
  <si>
    <t>01775040288</t>
  </si>
  <si>
    <t>00459960126</t>
  </si>
  <si>
    <t>04139610242</t>
  </si>
  <si>
    <t>00859380107</t>
  </si>
  <si>
    <t>00715910964</t>
  </si>
  <si>
    <t>00444270136</t>
  </si>
  <si>
    <t>00474480308</t>
  </si>
  <si>
    <t>00377090063</t>
  </si>
  <si>
    <t>00388490039</t>
  </si>
  <si>
    <t>00505610162</t>
  </si>
  <si>
    <t>00382120061</t>
  </si>
  <si>
    <t>00563380138</t>
  </si>
  <si>
    <t>00190090035</t>
  </si>
  <si>
    <t>00132550252</t>
  </si>
  <si>
    <t>00467880134</t>
  </si>
  <si>
    <t>00396850026</t>
  </si>
  <si>
    <t>00109690149</t>
  </si>
  <si>
    <t>00202280343</t>
  </si>
  <si>
    <t>00582330296</t>
  </si>
  <si>
    <t>00465330306</t>
  </si>
  <si>
    <t>04888810159</t>
  </si>
  <si>
    <t>00717350961</t>
  </si>
  <si>
    <t>00249600123</t>
  </si>
  <si>
    <t>01029780903</t>
  </si>
  <si>
    <t>01291800231</t>
  </si>
  <si>
    <t>00374460020</t>
  </si>
  <si>
    <t>00229290028</t>
  </si>
  <si>
    <t>00157770918</t>
  </si>
  <si>
    <t>00439560020</t>
  </si>
  <si>
    <t>06327210156</t>
  </si>
  <si>
    <t>86000850825</t>
  </si>
  <si>
    <t>01005700164</t>
  </si>
  <si>
    <t>01473680856</t>
  </si>
  <si>
    <t>00067610956</t>
  </si>
  <si>
    <t>00663500239</t>
  </si>
  <si>
    <t>00305100190</t>
  </si>
  <si>
    <t>00479670341</t>
  </si>
  <si>
    <t>03487000154</t>
  </si>
  <si>
    <t>02540250202</t>
  </si>
  <si>
    <t>00360660419</t>
  </si>
  <si>
    <t>01225000254</t>
  </si>
  <si>
    <t>05122030280</t>
  </si>
  <si>
    <t>02423810205</t>
  </si>
  <si>
    <t>01799260011</t>
  </si>
  <si>
    <t>00378750020</t>
  </si>
  <si>
    <t>01510830266</t>
  </si>
  <si>
    <t>00157780917</t>
  </si>
  <si>
    <t>00197200298</t>
  </si>
  <si>
    <t>02507750806</t>
  </si>
  <si>
    <t>00767730963</t>
  </si>
  <si>
    <t>00659140230</t>
  </si>
  <si>
    <t>00522830249</t>
  </si>
  <si>
    <t>00599710134</t>
  </si>
  <si>
    <t>00149950115</t>
  </si>
  <si>
    <t>00115150146</t>
  </si>
  <si>
    <t>00308120120</t>
  </si>
  <si>
    <t>01976030013</t>
  </si>
  <si>
    <t>03937400012</t>
  </si>
  <si>
    <t>00737340281</t>
  </si>
  <si>
    <t>03700710126</t>
  </si>
  <si>
    <t>02348660016</t>
  </si>
  <si>
    <t>00548090869</t>
  </si>
  <si>
    <t>00266100817</t>
  </si>
  <si>
    <t>00252060231</t>
  </si>
  <si>
    <t>01623290242</t>
  </si>
  <si>
    <t>00541820247</t>
  </si>
  <si>
    <t>01382280244</t>
  </si>
  <si>
    <t>00566310249</t>
  </si>
  <si>
    <t>00617710272</t>
  </si>
  <si>
    <t>00308170190</t>
  </si>
  <si>
    <t>00239240542</t>
  </si>
  <si>
    <t>00543310247</t>
  </si>
  <si>
    <t>00443640826</t>
  </si>
  <si>
    <t>02569410828</t>
  </si>
  <si>
    <t>01140050855</t>
  </si>
  <si>
    <t>00662440270</t>
  </si>
  <si>
    <t>00398710467</t>
  </si>
  <si>
    <t>00246620082</t>
  </si>
  <si>
    <t>00173090259</t>
  </si>
  <si>
    <t>00197210297</t>
  </si>
  <si>
    <t>80001470931</t>
  </si>
  <si>
    <t>COMUNE DI CANICATTI</t>
  </si>
  <si>
    <t>00179660840</t>
  </si>
  <si>
    <t>00407650548</t>
  </si>
  <si>
    <t>00060680949</t>
  </si>
  <si>
    <t>00321280273</t>
  </si>
  <si>
    <t>00305680191</t>
  </si>
  <si>
    <t>01515720264</t>
  </si>
  <si>
    <t>00431320035</t>
  </si>
  <si>
    <t>01468480015</t>
  </si>
  <si>
    <t>00414200238</t>
  </si>
  <si>
    <t>00635680176</t>
  </si>
  <si>
    <t>01018600724</t>
  </si>
  <si>
    <t>00599690138</t>
  </si>
  <si>
    <t>00604930040</t>
  </si>
  <si>
    <t>00751090911</t>
  </si>
  <si>
    <t>00317500023</t>
  </si>
  <si>
    <t>00150060333</t>
  </si>
  <si>
    <t>00949401004</t>
  </si>
  <si>
    <t>00249160243</t>
  </si>
  <si>
    <t>00217280668</t>
  </si>
  <si>
    <t>00521900241</t>
  </si>
  <si>
    <t>00314620410</t>
  </si>
  <si>
    <t>01563700283</t>
  </si>
  <si>
    <t>01946730015</t>
  </si>
  <si>
    <t>00305070195</t>
  </si>
  <si>
    <t>01557090261</t>
  </si>
  <si>
    <t>00437960065</t>
  </si>
  <si>
    <t>00659900237</t>
  </si>
  <si>
    <t>00330940198</t>
  </si>
  <si>
    <t>05050520153</t>
  </si>
  <si>
    <t>00468030044</t>
  </si>
  <si>
    <t>00273020693</t>
  </si>
  <si>
    <t>06632940158</t>
  </si>
  <si>
    <t>00314350190</t>
  </si>
  <si>
    <t>00606190205</t>
  </si>
  <si>
    <t>01293180202</t>
  </si>
  <si>
    <t>00605250208</t>
  </si>
  <si>
    <t>01503070284</t>
  </si>
  <si>
    <t>00559800123</t>
  </si>
  <si>
    <t>01510030024</t>
  </si>
  <si>
    <t>00790600266</t>
  </si>
  <si>
    <t>00106590698</t>
  </si>
  <si>
    <t>00413950205</t>
  </si>
  <si>
    <t>01210550834</t>
  </si>
  <si>
    <t>00521810200</t>
  </si>
  <si>
    <t>00524081205</t>
  </si>
  <si>
    <t>00482510542</t>
  </si>
  <si>
    <t>00946740164</t>
  </si>
  <si>
    <t>00364930552</t>
  </si>
  <si>
    <t>01627620287</t>
  </si>
  <si>
    <t>00394850200</t>
  </si>
  <si>
    <t>02166020517</t>
  </si>
  <si>
    <t>10151890968</t>
  </si>
  <si>
    <t>00185650249</t>
  </si>
  <si>
    <t>COMUNE DI CASTELGUGLIELMO</t>
  </si>
  <si>
    <t>00225690296</t>
  </si>
  <si>
    <t>00176190429</t>
  </si>
  <si>
    <t>00212680037</t>
  </si>
  <si>
    <t>00701891202</t>
  </si>
  <si>
    <t>00097770143</t>
  </si>
  <si>
    <t>00436640205</t>
  </si>
  <si>
    <t>00471440180</t>
  </si>
  <si>
    <t>06835890150</t>
  </si>
  <si>
    <t>84001270655</t>
  </si>
  <si>
    <t>00204360465</t>
  </si>
  <si>
    <t>00702191206</t>
  </si>
  <si>
    <t>00152550208</t>
  </si>
  <si>
    <t>00093810141</t>
  </si>
  <si>
    <t>09495880156</t>
  </si>
  <si>
    <t>00614660405</t>
  </si>
  <si>
    <t>00248280125</t>
  </si>
  <si>
    <t>01787060845</t>
  </si>
  <si>
    <t>03129420273</t>
  </si>
  <si>
    <t>00194510277</t>
  </si>
  <si>
    <t>00356330936</t>
  </si>
  <si>
    <t>00223070202</t>
  </si>
  <si>
    <t>02654220025</t>
  </si>
  <si>
    <t>03747990137</t>
  </si>
  <si>
    <t>00199730037</t>
  </si>
  <si>
    <t>01383640131</t>
  </si>
  <si>
    <t>00659890230</t>
  </si>
  <si>
    <t>04393920014</t>
  </si>
  <si>
    <t>00493380182</t>
  </si>
  <si>
    <t>00362170714</t>
  </si>
  <si>
    <t>00345420426</t>
  </si>
  <si>
    <t>00668150238</t>
  </si>
  <si>
    <t>00248390049</t>
  </si>
  <si>
    <t>04871740157</t>
  </si>
  <si>
    <t>00246280085</t>
  </si>
  <si>
    <t>00266660901</t>
  </si>
  <si>
    <t>00292910247</t>
  </si>
  <si>
    <t>00506820265</t>
  </si>
  <si>
    <t>00166560425</t>
  </si>
  <si>
    <t>00067470948</t>
  </si>
  <si>
    <t>00336090246</t>
  </si>
  <si>
    <t>00177830841</t>
  </si>
  <si>
    <t>00206240251</t>
  </si>
  <si>
    <t>01961250279</t>
  </si>
  <si>
    <t>00244820080</t>
  </si>
  <si>
    <t>00537900268</t>
  </si>
  <si>
    <t>00254640121</t>
  </si>
  <si>
    <t>00666770169</t>
  </si>
  <si>
    <t>00067360941</t>
  </si>
  <si>
    <t>00705150407</t>
  </si>
  <si>
    <t>00115160145</t>
  </si>
  <si>
    <t>00199800939</t>
  </si>
  <si>
    <t>00568840128</t>
  </si>
  <si>
    <t>00309210128</t>
  </si>
  <si>
    <t>00526830245</t>
  </si>
  <si>
    <t>00710580135</t>
  </si>
  <si>
    <t>00168090348</t>
  </si>
  <si>
    <t>00281170167</t>
  </si>
  <si>
    <t>07489950159</t>
  </si>
  <si>
    <t>00207020256</t>
  </si>
  <si>
    <t>00699940284</t>
  </si>
  <si>
    <t>00053930384</t>
  </si>
  <si>
    <t>03122360153</t>
  </si>
  <si>
    <t>00196450290</t>
  </si>
  <si>
    <t>00171190564</t>
  </si>
  <si>
    <t>00123010316</t>
  </si>
  <si>
    <t>02981700152</t>
  </si>
  <si>
    <t>05958920158</t>
  </si>
  <si>
    <t>00986460962</t>
  </si>
  <si>
    <t>01810450286</t>
  </si>
  <si>
    <t>00323930198</t>
  </si>
  <si>
    <t>08187060150</t>
  </si>
  <si>
    <t>00617350137</t>
  </si>
  <si>
    <t>00710830167</t>
  </si>
  <si>
    <t>00087640256</t>
  </si>
  <si>
    <t>00256400904</t>
  </si>
  <si>
    <t>00197530298</t>
  </si>
  <si>
    <t>00470080540</t>
  </si>
  <si>
    <t>00650140239</t>
  </si>
  <si>
    <t>00656140167</t>
  </si>
  <si>
    <t>00471460188</t>
  </si>
  <si>
    <t>00111540191</t>
  </si>
  <si>
    <t>00385230065</t>
  </si>
  <si>
    <t>00308190198</t>
  </si>
  <si>
    <t>05077260155</t>
  </si>
  <si>
    <t>00192710291</t>
  </si>
  <si>
    <t>00378530026</t>
  </si>
  <si>
    <t>00356330449</t>
  </si>
  <si>
    <t>00518530258</t>
  </si>
  <si>
    <t>00105770143</t>
  </si>
  <si>
    <t>00097780142</t>
  </si>
  <si>
    <t>00098480080</t>
  </si>
  <si>
    <t>00263160087</t>
  </si>
  <si>
    <t>00250170081</t>
  </si>
  <si>
    <t>00688470137</t>
  </si>
  <si>
    <t>00185900255</t>
  </si>
  <si>
    <t>00388860025</t>
  </si>
  <si>
    <t>00657120135</t>
  </si>
  <si>
    <t>00651610131</t>
  </si>
  <si>
    <t>00380100024</t>
  </si>
  <si>
    <t>01322060201</t>
  </si>
  <si>
    <t>00984110163</t>
  </si>
  <si>
    <t>00689050136</t>
  </si>
  <si>
    <t>00330920190</t>
  </si>
  <si>
    <t>00118940147</t>
  </si>
  <si>
    <t>00254330244</t>
  </si>
  <si>
    <t>00670360239</t>
  </si>
  <si>
    <t>00214770935</t>
  </si>
  <si>
    <t>00647320282</t>
  </si>
  <si>
    <t>00171430911</t>
  </si>
  <si>
    <t>00255230252</t>
  </si>
  <si>
    <t>00102420577</t>
  </si>
  <si>
    <t>00452380249</t>
  </si>
  <si>
    <t>00202030342</t>
  </si>
  <si>
    <t>00133880252</t>
  </si>
  <si>
    <t>00202660296</t>
  </si>
  <si>
    <t>00177610557</t>
  </si>
  <si>
    <t>00197230295</t>
  </si>
  <si>
    <t>01912970389</t>
  </si>
  <si>
    <t>00290740513</t>
  </si>
  <si>
    <t>00362290447</t>
  </si>
  <si>
    <t>00162440937</t>
  </si>
  <si>
    <t>00207040254</t>
  </si>
  <si>
    <t>00333310191</t>
  </si>
  <si>
    <t>01504190024</t>
  </si>
  <si>
    <t>00537800245</t>
  </si>
  <si>
    <t>00199310293</t>
  </si>
  <si>
    <t>00451930549</t>
  </si>
  <si>
    <t>00304890197</t>
  </si>
  <si>
    <t>00202320297</t>
  </si>
  <si>
    <t>00160250916</t>
  </si>
  <si>
    <t>06476400152</t>
  </si>
  <si>
    <t>00174060244</t>
  </si>
  <si>
    <t>00192720290</t>
  </si>
  <si>
    <t>00387350200</t>
  </si>
  <si>
    <t>00273580126</t>
  </si>
  <si>
    <t>00310060199</t>
  </si>
  <si>
    <t>00105780142</t>
  </si>
  <si>
    <t>01225330693</t>
  </si>
  <si>
    <t>00470070541</t>
  </si>
  <si>
    <t>00899070064</t>
  </si>
  <si>
    <t>01659650020</t>
  </si>
  <si>
    <t>00846540912</t>
  </si>
  <si>
    <t>01843490267</t>
  </si>
  <si>
    <t>00115780140</t>
  </si>
  <si>
    <t>02146451006</t>
  </si>
  <si>
    <t>00266350024</t>
  </si>
  <si>
    <t>00772840138</t>
  </si>
  <si>
    <t>00437910060</t>
  </si>
  <si>
    <t>00564140242</t>
  </si>
  <si>
    <t>00302910195</t>
  </si>
  <si>
    <t>01122190547</t>
  </si>
  <si>
    <t>00390650026</t>
  </si>
  <si>
    <t>00416830206</t>
  </si>
  <si>
    <t>00089700082</t>
  </si>
  <si>
    <t>00259680122</t>
  </si>
  <si>
    <t>00477160030</t>
  </si>
  <si>
    <t>01242880134</t>
  </si>
  <si>
    <t>00424960136</t>
  </si>
  <si>
    <t>03048020014</t>
  </si>
  <si>
    <t>00457160232</t>
  </si>
  <si>
    <t>00801000829</t>
  </si>
  <si>
    <t>COMUNE DI ISOLA SANTANTONIO</t>
  </si>
  <si>
    <t>00505090068</t>
  </si>
  <si>
    <t>00279170591</t>
  </si>
  <si>
    <t>00152050910</t>
  </si>
  <si>
    <t>00247410905</t>
  </si>
  <si>
    <t>01687750248</t>
  </si>
  <si>
    <t>00370530388</t>
  </si>
  <si>
    <t>00527740138</t>
  </si>
  <si>
    <t>00204380257</t>
  </si>
  <si>
    <t>00577360241</t>
  </si>
  <si>
    <t>00405070129</t>
  </si>
  <si>
    <t>00413860230</t>
  </si>
  <si>
    <t>00256410127</t>
  </si>
  <si>
    <t>00597030238</t>
  </si>
  <si>
    <t>00439190034</t>
  </si>
  <si>
    <t>00476630306</t>
  </si>
  <si>
    <t>00240880161</t>
  </si>
  <si>
    <t>00494580046</t>
  </si>
  <si>
    <t>00595780131</t>
  </si>
  <si>
    <t>00434590139</t>
  </si>
  <si>
    <t>00461550048</t>
  </si>
  <si>
    <t>01954440549</t>
  </si>
  <si>
    <t>00144460250</t>
  </si>
  <si>
    <t>01394550014</t>
  </si>
  <si>
    <t>04039420155</t>
  </si>
  <si>
    <t>00163510910</t>
  </si>
  <si>
    <t>05040110156</t>
  </si>
  <si>
    <t>00317710127</t>
  </si>
  <si>
    <t>01155460254</t>
  </si>
  <si>
    <t>01768890285</t>
  </si>
  <si>
    <t>00185970258</t>
  </si>
  <si>
    <t>00216010561</t>
  </si>
  <si>
    <t>00178950242</t>
  </si>
  <si>
    <t>00238010128</t>
  </si>
  <si>
    <t>00602460131</t>
  </si>
  <si>
    <t>00197480296</t>
  </si>
  <si>
    <t>04203480241</t>
  </si>
  <si>
    <t>00476130182</t>
  </si>
  <si>
    <t>00471000307</t>
  </si>
  <si>
    <t>00269990651</t>
  </si>
  <si>
    <t>01064000308</t>
  </si>
  <si>
    <t>00629950130</t>
  </si>
  <si>
    <t>00199780933</t>
  </si>
  <si>
    <t>00280280033</t>
  </si>
  <si>
    <t>00267100246</t>
  </si>
  <si>
    <t>00733400279</t>
  </si>
  <si>
    <t>01549630042</t>
  </si>
  <si>
    <t>01240050201</t>
  </si>
  <si>
    <t>00144230851</t>
  </si>
  <si>
    <t>00255650244</t>
  </si>
  <si>
    <t>00683770168</t>
  </si>
  <si>
    <t>01085670287</t>
  </si>
  <si>
    <t>01931960288</t>
  </si>
  <si>
    <t>01394840027</t>
  </si>
  <si>
    <t>00074190950</t>
  </si>
  <si>
    <t>01798300016</t>
  </si>
  <si>
    <t>00453550188</t>
  </si>
  <si>
    <t>00437020209</t>
  </si>
  <si>
    <t>00328590294</t>
  </si>
  <si>
    <t>08750070156</t>
  </si>
  <si>
    <t>00562850131</t>
  </si>
  <si>
    <t>06887260153</t>
  </si>
  <si>
    <t>00099030140</t>
  </si>
  <si>
    <t>01007030180</t>
  </si>
  <si>
    <t>00596180232</t>
  </si>
  <si>
    <t>00071720957</t>
  </si>
  <si>
    <t>00390570182</t>
  </si>
  <si>
    <t>00081240954</t>
  </si>
  <si>
    <t>00545180309</t>
  </si>
  <si>
    <t>00244230082</t>
  </si>
  <si>
    <t>00601410137</t>
  </si>
  <si>
    <t>00085950053</t>
  </si>
  <si>
    <t>01656430269</t>
  </si>
  <si>
    <t>00341170348</t>
  </si>
  <si>
    <t>00368980025</t>
  </si>
  <si>
    <t>00349150417</t>
  </si>
  <si>
    <t>00248770042</t>
  </si>
  <si>
    <t>00181710427</t>
  </si>
  <si>
    <t>00654440288</t>
  </si>
  <si>
    <t>00363790478</t>
  </si>
  <si>
    <t>00660400284</t>
  </si>
  <si>
    <t>00413650060</t>
  </si>
  <si>
    <t>05050530152</t>
  </si>
  <si>
    <t>00616910139</t>
  </si>
  <si>
    <t>00470100546</t>
  </si>
  <si>
    <t>00122220197</t>
  </si>
  <si>
    <t>00360470413</t>
  </si>
  <si>
    <t>00350230421</t>
  </si>
  <si>
    <t>00182280420</t>
  </si>
  <si>
    <t>01137700546</t>
  </si>
  <si>
    <t>00273900183</t>
  </si>
  <si>
    <t>00360650410</t>
  </si>
  <si>
    <t>00428360242</t>
  </si>
  <si>
    <t>00232820340</t>
  </si>
  <si>
    <t>01280100858</t>
  </si>
  <si>
    <t>00360630412</t>
  </si>
  <si>
    <t>02146011008</t>
  </si>
  <si>
    <t>00533320826</t>
  </si>
  <si>
    <t>01219520051</t>
  </si>
  <si>
    <t>00161090428</t>
  </si>
  <si>
    <t>00204370936</t>
  </si>
  <si>
    <t>00522580240</t>
  </si>
  <si>
    <t>00408580546</t>
  </si>
  <si>
    <t>00159460203</t>
  </si>
  <si>
    <t>00528301203</t>
  </si>
  <si>
    <t>00451080063</t>
  </si>
  <si>
    <t>00755130267</t>
  </si>
  <si>
    <t>07180060159</t>
  </si>
  <si>
    <t>01083431005</t>
  </si>
  <si>
    <t>00458370061</t>
  </si>
  <si>
    <t>00655720167</t>
  </si>
  <si>
    <t>00184460426</t>
  </si>
  <si>
    <t>00304220197</t>
  </si>
  <si>
    <t>00324270834</t>
  </si>
  <si>
    <t>01201650205</t>
  </si>
  <si>
    <t>01285340137</t>
  </si>
  <si>
    <t>00354500233</t>
  </si>
  <si>
    <t>00338310097</t>
  </si>
  <si>
    <t>00617480272</t>
  </si>
  <si>
    <t>00700510134</t>
  </si>
  <si>
    <t>01105210858</t>
  </si>
  <si>
    <t>00459470308</t>
  </si>
  <si>
    <t>00381700020</t>
  </si>
  <si>
    <t>00178930558</t>
  </si>
  <si>
    <t>00507060044</t>
  </si>
  <si>
    <t>00600910954</t>
  </si>
  <si>
    <t>00384810024</t>
  </si>
  <si>
    <t>01231380245</t>
  </si>
  <si>
    <t>00381340777</t>
  </si>
  <si>
    <t>00104440144</t>
  </si>
  <si>
    <t>00295870240</t>
  </si>
  <si>
    <t>00624120275</t>
  </si>
  <si>
    <t>01471180289</t>
  </si>
  <si>
    <t>00480160241</t>
  </si>
  <si>
    <t>00252240262</t>
  </si>
  <si>
    <t>01250710025</t>
  </si>
  <si>
    <t>00238720080</t>
  </si>
  <si>
    <t>00269750196</t>
  </si>
  <si>
    <t>00422730036</t>
  </si>
  <si>
    <t>00453590242</t>
  </si>
  <si>
    <t>07237860155</t>
  </si>
  <si>
    <t>00213820566</t>
  </si>
  <si>
    <t>00806390969</t>
  </si>
  <si>
    <t>00278890033</t>
  </si>
  <si>
    <t>00385210067</t>
  </si>
  <si>
    <t>00152060919</t>
  </si>
  <si>
    <t>00240870162</t>
  </si>
  <si>
    <t>00150310910</t>
  </si>
  <si>
    <t>00974450181</t>
  </si>
  <si>
    <t>00739020964</t>
  </si>
  <si>
    <t xml:space="preserve">COMUNE DI PALU </t>
  </si>
  <si>
    <t>00689720233</t>
  </si>
  <si>
    <t>00226990299</t>
  </si>
  <si>
    <t>00598500130</t>
  </si>
  <si>
    <t>00721100238</t>
  </si>
  <si>
    <t>01268650130</t>
  </si>
  <si>
    <t>01467250245</t>
  </si>
  <si>
    <t>00360610414</t>
  </si>
  <si>
    <t>00217110204</t>
  </si>
  <si>
    <t>00617630694</t>
  </si>
  <si>
    <t>00193210085</t>
  </si>
  <si>
    <t>00669550287</t>
  </si>
  <si>
    <t>04567220019</t>
  </si>
  <si>
    <t>00323920199</t>
  </si>
  <si>
    <t>00304900194</t>
  </si>
  <si>
    <t>00360540413</t>
  </si>
  <si>
    <t>00353710833</t>
  </si>
  <si>
    <t>00289760290</t>
  </si>
  <si>
    <t>00700520133</t>
  </si>
  <si>
    <t>00314650193</t>
  </si>
  <si>
    <t>00518190244</t>
  </si>
  <si>
    <t>01328450166</t>
  </si>
  <si>
    <t>00368620068</t>
  </si>
  <si>
    <t>00588310045</t>
  </si>
  <si>
    <t>00482780186</t>
  </si>
  <si>
    <t>00206500258</t>
  </si>
  <si>
    <t>00445940265</t>
  </si>
  <si>
    <t>05958910159</t>
  </si>
  <si>
    <t>00246630081</t>
  </si>
  <si>
    <t>00680400132</t>
  </si>
  <si>
    <t>00233520295</t>
  </si>
  <si>
    <t>00360410419</t>
  </si>
  <si>
    <t>00256820242</t>
  </si>
  <si>
    <t>01335110209</t>
  </si>
  <si>
    <t>00104370143</t>
  </si>
  <si>
    <t>00177910197</t>
  </si>
  <si>
    <t>00500500137</t>
  </si>
  <si>
    <t>00672440302</t>
  </si>
  <si>
    <t>00274730605</t>
  </si>
  <si>
    <t>00339480386</t>
  </si>
  <si>
    <t>00056650948</t>
  </si>
  <si>
    <t>04110220409</t>
  </si>
  <si>
    <t>00472370543</t>
  </si>
  <si>
    <t>00435560032</t>
  </si>
  <si>
    <t>00248950248</t>
  </si>
  <si>
    <t>00197350291</t>
  </si>
  <si>
    <t>00459300067</t>
  </si>
  <si>
    <t>00953080280</t>
  </si>
  <si>
    <t>00673730289</t>
  </si>
  <si>
    <t>00234200293</t>
  </si>
  <si>
    <t>01274860160</t>
  </si>
  <si>
    <t>00159450204</t>
  </si>
  <si>
    <t>00123600686</t>
  </si>
  <si>
    <t>00077810935</t>
  </si>
  <si>
    <t>00246290084</t>
  </si>
  <si>
    <t>00201720299</t>
  </si>
  <si>
    <t>01014880296</t>
  </si>
  <si>
    <t>01970840268</t>
  </si>
  <si>
    <t>00094910148</t>
  </si>
  <si>
    <t>02234930242</t>
  </si>
  <si>
    <t>00651940280</t>
  </si>
  <si>
    <t>00466800307</t>
  </si>
  <si>
    <t>00727320988</t>
  </si>
  <si>
    <t>03043330012</t>
  </si>
  <si>
    <t>00328170022</t>
  </si>
  <si>
    <t>00609690276</t>
  </si>
  <si>
    <t>00351920020</t>
  </si>
  <si>
    <t>00550390306</t>
  </si>
  <si>
    <t>00547750166</t>
  </si>
  <si>
    <t>00622450138</t>
  </si>
  <si>
    <t>00464600303</t>
  </si>
  <si>
    <t>01757940166</t>
  </si>
  <si>
    <t>00663220234</t>
  </si>
  <si>
    <t>00202120028</t>
  </si>
  <si>
    <t>00757130273</t>
  </si>
  <si>
    <t>00562130203</t>
  </si>
  <si>
    <t>00803090240</t>
  </si>
  <si>
    <t>00163620206</t>
  </si>
  <si>
    <t>82001810876</t>
  </si>
  <si>
    <t>00245030085</t>
  </si>
  <si>
    <t>00105820146</t>
  </si>
  <si>
    <t>02878800610</t>
  </si>
  <si>
    <t>00192560241</t>
  </si>
  <si>
    <t>01223310200</t>
  </si>
  <si>
    <t>01255200303</t>
  </si>
  <si>
    <t>00431410182</t>
  </si>
  <si>
    <t>00301430195</t>
  </si>
  <si>
    <t>00358440717</t>
  </si>
  <si>
    <t>00485130181</t>
  </si>
  <si>
    <t>00256400243</t>
  </si>
  <si>
    <t>00468110044</t>
  </si>
  <si>
    <t>01381880010</t>
  </si>
  <si>
    <t>00145870259</t>
  </si>
  <si>
    <t>00145100830</t>
  </si>
  <si>
    <t>00189800667</t>
  </si>
  <si>
    <t>00305670085</t>
  </si>
  <si>
    <t>00104390141</t>
  </si>
  <si>
    <t>00487110264</t>
  </si>
  <si>
    <t>01408400230</t>
  </si>
  <si>
    <t>01027040409</t>
  </si>
  <si>
    <t>00689790293</t>
  </si>
  <si>
    <t>00702120106</t>
  </si>
  <si>
    <t>00572760247</t>
  </si>
  <si>
    <t>01703080232</t>
  </si>
  <si>
    <t>00407330307</t>
  </si>
  <si>
    <t>00160520912</t>
  </si>
  <si>
    <t>00123290314</t>
  </si>
  <si>
    <t>00442530341</t>
  </si>
  <si>
    <t>00200810299</t>
  </si>
  <si>
    <t>01397350024</t>
  </si>
  <si>
    <t>00603780248</t>
  </si>
  <si>
    <t>05050540151</t>
  </si>
  <si>
    <t>01305760264</t>
  </si>
  <si>
    <t>02641460015</t>
  </si>
  <si>
    <t>00115260143</t>
  </si>
  <si>
    <t>00073500951</t>
  </si>
  <si>
    <t>00088020086</t>
  </si>
  <si>
    <t>00709670137</t>
  </si>
  <si>
    <t>00234460293</t>
  </si>
  <si>
    <t>00251560082</t>
  </si>
  <si>
    <t>04833950159</t>
  </si>
  <si>
    <t>00303600191</t>
  </si>
  <si>
    <t>01974550269</t>
  </si>
  <si>
    <t>03946020157</t>
  </si>
  <si>
    <t>00453060204</t>
  </si>
  <si>
    <t>00474420205</t>
  </si>
  <si>
    <t>00095400933</t>
  </si>
  <si>
    <t>00229130331</t>
  </si>
  <si>
    <t>00540670239</t>
  </si>
  <si>
    <t>00448140541</t>
  </si>
  <si>
    <t>00203700257</t>
  </si>
  <si>
    <t>00427110713</t>
  </si>
  <si>
    <t>07336420158</t>
  </si>
  <si>
    <t>02917610822</t>
  </si>
  <si>
    <t>00364600031</t>
  </si>
  <si>
    <t>00524000924</t>
  </si>
  <si>
    <t>00207630252</t>
  </si>
  <si>
    <t>01346370230</t>
  </si>
  <si>
    <t>00222560336</t>
  </si>
  <si>
    <t>00669560286</t>
  </si>
  <si>
    <t>03946010158</t>
  </si>
  <si>
    <t>01734020017</t>
  </si>
  <si>
    <t>00231310343</t>
  </si>
  <si>
    <t>02708300138</t>
  </si>
  <si>
    <t>00612280271</t>
  </si>
  <si>
    <t>00207210253</t>
  </si>
  <si>
    <t>00516260247</t>
  </si>
  <si>
    <t>00564590040</t>
  </si>
  <si>
    <t>04037970011</t>
  </si>
  <si>
    <t>00661100230</t>
  </si>
  <si>
    <t>00409830189</t>
  </si>
  <si>
    <t>00351780549</t>
  </si>
  <si>
    <t>00352820419</t>
  </si>
  <si>
    <t>01188720187</t>
  </si>
  <si>
    <t>00256160698</t>
  </si>
  <si>
    <t>00360440416</t>
  </si>
  <si>
    <t>01433020847</t>
  </si>
  <si>
    <t>00191110667</t>
  </si>
  <si>
    <t>00281060640</t>
  </si>
  <si>
    <t>00184890259</t>
  </si>
  <si>
    <t>02350240848</t>
  </si>
  <si>
    <t>00207190257</t>
  </si>
  <si>
    <t>00266420249</t>
  </si>
  <si>
    <t>00469790067</t>
  </si>
  <si>
    <t>00464360189</t>
  </si>
  <si>
    <t>00529971202</t>
  </si>
  <si>
    <t>00664470408</t>
  </si>
  <si>
    <t>00302890199</t>
  </si>
  <si>
    <t>02906160243</t>
  </si>
  <si>
    <t>01383630132</t>
  </si>
  <si>
    <t>00470660200</t>
  </si>
  <si>
    <t>00176800258</t>
  </si>
  <si>
    <t>01257180909</t>
  </si>
  <si>
    <t>06161210155</t>
  </si>
  <si>
    <t>00123780579</t>
  </si>
  <si>
    <t>00470120544</t>
  </si>
  <si>
    <t>00185930252</t>
  </si>
  <si>
    <t>83001410634</t>
  </si>
  <si>
    <t>00211750062</t>
  </si>
  <si>
    <t>04999560156</t>
  </si>
  <si>
    <t>04350900017</t>
  </si>
  <si>
    <t>00160490918</t>
  </si>
  <si>
    <t>02705440341</t>
  </si>
  <si>
    <t>00223640129</t>
  </si>
  <si>
    <t>00251580080</t>
  </si>
  <si>
    <t>01568870289</t>
  </si>
  <si>
    <t>00206590200</t>
  </si>
  <si>
    <t>00221720360</t>
  </si>
  <si>
    <t>00280840125</t>
  </si>
  <si>
    <t>00259810232</t>
  </si>
  <si>
    <t>00500760236</t>
  </si>
  <si>
    <t>01088440035</t>
  </si>
  <si>
    <t>00327690160</t>
  </si>
  <si>
    <t>00164110256</t>
  </si>
  <si>
    <t>00815480249</t>
  </si>
  <si>
    <t>00347880163</t>
  </si>
  <si>
    <t>00161060256</t>
  </si>
  <si>
    <t>00387840549</t>
  </si>
  <si>
    <t>00360180269</t>
  </si>
  <si>
    <t>00657140133</t>
  </si>
  <si>
    <t>00358000099</t>
  </si>
  <si>
    <t>01905040273</t>
  </si>
  <si>
    <t>00273850602</t>
  </si>
  <si>
    <t>00700780133</t>
  </si>
  <si>
    <t>00419850037</t>
  </si>
  <si>
    <t>00089460083</t>
  </si>
  <si>
    <t>00197020290</t>
  </si>
  <si>
    <t>00120480140</t>
  </si>
  <si>
    <t>00461990301</t>
  </si>
  <si>
    <t>06409870158</t>
  </si>
  <si>
    <t>01592510281</t>
  </si>
  <si>
    <t>01632630289</t>
  </si>
  <si>
    <t>01988940381</t>
  </si>
  <si>
    <t>00358010098</t>
  </si>
  <si>
    <t>00170360242</t>
  </si>
  <si>
    <t>00241790344</t>
  </si>
  <si>
    <t>00444850358</t>
  </si>
  <si>
    <t>00165480096</t>
  </si>
  <si>
    <t>02144561004</t>
  </si>
  <si>
    <t>00373030022</t>
  </si>
  <si>
    <t>00546000241</t>
  </si>
  <si>
    <t>00243570694</t>
  </si>
  <si>
    <t>00636960692</t>
  </si>
  <si>
    <t>00440470342</t>
  </si>
  <si>
    <t>01394200180</t>
  </si>
  <si>
    <t>00617460274</t>
  </si>
  <si>
    <t>00495640047</t>
  </si>
  <si>
    <t>00661030239</t>
  </si>
  <si>
    <t>00219260692</t>
  </si>
  <si>
    <t>00473910180</t>
  </si>
  <si>
    <t>00114760838</t>
  </si>
  <si>
    <t>00265460238</t>
  </si>
  <si>
    <t>03504700133</t>
  </si>
  <si>
    <t>02035700380</t>
  </si>
  <si>
    <t>00071770952</t>
  </si>
  <si>
    <t>01337750234</t>
  </si>
  <si>
    <t>00486490261</t>
  </si>
  <si>
    <t>00683160287</t>
  </si>
  <si>
    <t>00304290190</t>
  </si>
  <si>
    <t>00214800088</t>
  </si>
  <si>
    <t>00385200068</t>
  </si>
  <si>
    <t>00176730240</t>
  </si>
  <si>
    <t>00463060186</t>
  </si>
  <si>
    <t>00723860128</t>
  </si>
  <si>
    <t>00317880029</t>
  </si>
  <si>
    <t>00313710790</t>
  </si>
  <si>
    <t>00263530123</t>
  </si>
  <si>
    <t>00316550540</t>
  </si>
  <si>
    <t>00206220907</t>
  </si>
  <si>
    <t>00160240917</t>
  </si>
  <si>
    <t>00122230196</t>
  </si>
  <si>
    <t>01473450011</t>
  </si>
  <si>
    <t>00371090937</t>
  </si>
  <si>
    <t>01513240240</t>
  </si>
  <si>
    <t>00111020145</t>
  </si>
  <si>
    <t>90071560024</t>
  </si>
  <si>
    <t>00073290140</t>
  </si>
  <si>
    <t>00328710025</t>
  </si>
  <si>
    <t>00346630239</t>
  </si>
  <si>
    <t>07910930150</t>
  </si>
  <si>
    <t>00476350541</t>
  </si>
  <si>
    <t>00153390083</t>
  </si>
  <si>
    <t>00247350085</t>
  </si>
  <si>
    <t>00398190249</t>
  </si>
  <si>
    <t>00651150138</t>
  </si>
  <si>
    <t>00456620343</t>
  </si>
  <si>
    <t>01772920938</t>
  </si>
  <si>
    <t>00436140347</t>
  </si>
  <si>
    <t>00355150301</t>
  </si>
  <si>
    <t>00427030341</t>
  </si>
  <si>
    <t>00317720126</t>
  </si>
  <si>
    <t>00208680264</t>
  </si>
  <si>
    <t>02180560282</t>
  </si>
  <si>
    <t>00434660130</t>
  </si>
  <si>
    <t>00751300765</t>
  </si>
  <si>
    <t>00550200307</t>
  </si>
  <si>
    <t>00104660147</t>
  </si>
  <si>
    <t>00457660041</t>
  </si>
  <si>
    <t>00323160234</t>
  </si>
  <si>
    <t>01569390287</t>
  </si>
  <si>
    <t>00324130194</t>
  </si>
  <si>
    <t>01675370231</t>
  </si>
  <si>
    <t>00230610503</t>
  </si>
  <si>
    <t>01213550260</t>
  </si>
  <si>
    <t>00289820383</t>
  </si>
  <si>
    <t>01526410236</t>
  </si>
  <si>
    <t>00560200123</t>
  </si>
  <si>
    <t>01547550275</t>
  </si>
  <si>
    <t>01480860285</t>
  </si>
  <si>
    <t>00335280467</t>
  </si>
  <si>
    <t>00227350295</t>
  </si>
  <si>
    <t>07660000154</t>
  </si>
  <si>
    <t>00192660298</t>
  </si>
  <si>
    <t>00215750332</t>
  </si>
  <si>
    <t>00835960915</t>
  </si>
  <si>
    <t>01375740014</t>
  </si>
  <si>
    <t>01136320015</t>
  </si>
  <si>
    <t>01391410923</t>
  </si>
  <si>
    <t>00745580969</t>
  </si>
  <si>
    <t>00241700244</t>
  </si>
  <si>
    <t>00389360207</t>
  </si>
  <si>
    <t>00576220933</t>
  </si>
  <si>
    <t>00529220261</t>
  </si>
  <si>
    <t>01939640015</t>
  </si>
  <si>
    <t>02145581001</t>
  </si>
  <si>
    <t>00241790245</t>
  </si>
  <si>
    <t>12238770155</t>
  </si>
  <si>
    <t>00631830239</t>
  </si>
  <si>
    <t>00487690182</t>
  </si>
  <si>
    <t>00236130241</t>
  </si>
  <si>
    <t>01400810568</t>
  </si>
  <si>
    <t>82005810286</t>
  </si>
  <si>
    <t>90008170293</t>
  </si>
  <si>
    <t>00672400231</t>
  </si>
  <si>
    <t>02195950205</t>
  </si>
  <si>
    <t>01656680236</t>
  </si>
  <si>
    <t>02317600241</t>
  </si>
  <si>
    <t>00228920294</t>
  </si>
  <si>
    <t>01959310267</t>
  </si>
  <si>
    <t>04587130271</t>
  </si>
  <si>
    <t>80002810812</t>
  </si>
  <si>
    <t>02324300280</t>
  </si>
  <si>
    <t>ORDINE DEI MEDICI CHIRURGHI E DEGLI ODONTOIATRI DE</t>
  </si>
  <si>
    <t>80011920875</t>
  </si>
  <si>
    <t>ORDINE DEI TECNICI SANITARI DI RADIOLOGIA MEDICA E</t>
  </si>
  <si>
    <t>93013050815</t>
  </si>
  <si>
    <t>80018080822</t>
  </si>
  <si>
    <t>04450900289</t>
  </si>
  <si>
    <t>80003530591</t>
  </si>
  <si>
    <t>01059850030</t>
  </si>
  <si>
    <t>00496080243</t>
  </si>
  <si>
    <t>00207240250</t>
  </si>
  <si>
    <t>00676370265</t>
  </si>
  <si>
    <t>00900180274</t>
  </si>
  <si>
    <t>03521030233</t>
  </si>
  <si>
    <t>S.R.R. CALTANISSETTA PROVINCIA NORD ATO3</t>
  </si>
  <si>
    <t>01897400857</t>
  </si>
  <si>
    <t>01669460238</t>
  </si>
  <si>
    <t>02875570273</t>
  </si>
  <si>
    <t>02323140034</t>
  </si>
  <si>
    <t>02385690181</t>
  </si>
  <si>
    <t>UNIONE DEI COMUNI PRATIARCATI DI ALBIGNASEGO E CAS</t>
  </si>
  <si>
    <t>92214260280</t>
  </si>
  <si>
    <t>03485390961</t>
  </si>
  <si>
    <t>01645080191</t>
  </si>
  <si>
    <t>01301250195</t>
  </si>
  <si>
    <t>00467810248</t>
  </si>
  <si>
    <t>00667270235</t>
  </si>
  <si>
    <t>00197780299</t>
  </si>
  <si>
    <t>02616370181</t>
  </si>
  <si>
    <t>00623750825</t>
  </si>
  <si>
    <t>00481090264</t>
  </si>
  <si>
    <t>00538110305</t>
  </si>
  <si>
    <t>00114980147</t>
  </si>
  <si>
    <t>09293220969</t>
  </si>
  <si>
    <t>04222030233</t>
  </si>
  <si>
    <t>Comunità Montana Valli del Lario e del Ceresio</t>
  </si>
  <si>
    <t>I.S.S.M. Conservatorio "Guido Cantelli" di Novara</t>
  </si>
  <si>
    <t>Comune di Scarperia e San Piero a Sieve (FI)</t>
  </si>
  <si>
    <t>06403950485</t>
  </si>
  <si>
    <t>già calcolato aumento 25%</t>
  </si>
  <si>
    <t>Comune di Pontremoli (MC)</t>
  </si>
  <si>
    <t>BIM Gestione Servizi Pubblici SPA (SERVIZI INTEGRATI BELLUNESI)</t>
  </si>
  <si>
    <t>HANNO IMPIANTI A TETTO</t>
  </si>
  <si>
    <t>QUOTA 2025 ATTUALE</t>
  </si>
  <si>
    <t>P.IVA</t>
  </si>
  <si>
    <t>QUOTA 2025 CON AUMENTO 25% SU CHI NON HA FTV</t>
  </si>
  <si>
    <t>QUOTA 2025 CON AUMENTO 25% SU TUTTI</t>
  </si>
  <si>
    <t>Liceo statale donato Bramante</t>
  </si>
  <si>
    <t>QUOTA 2025 CON AUMENTO ULTERIORE DEL 25% SOLO SU  CHI HA FTV</t>
  </si>
  <si>
    <t>STATO ATTUALE 2025</t>
  </si>
  <si>
    <t>AUMENTO SU CHI NN HA FTV</t>
  </si>
  <si>
    <t>AUMENTO SU TUTTI</t>
  </si>
  <si>
    <t>AUMENTO SU CHI HA FTV</t>
  </si>
  <si>
    <t>TOT. QUOTE CONSORTILI 2025</t>
  </si>
  <si>
    <t>NUMERO IMPIANTI</t>
  </si>
  <si>
    <t>POTENZA IMPIANTI (kW)</t>
  </si>
  <si>
    <t>TOTALE Kw</t>
  </si>
  <si>
    <t>NUMERO Totale impianti</t>
  </si>
  <si>
    <t>QUOTA 2025 CON AUMENTO PER RECUPERARE 350K DA CHI HA IMPIANTI E 150K SUGLI ALTRI SOCI</t>
  </si>
  <si>
    <t>COMUNE DI COLCERESA (ex mason vicentino)</t>
  </si>
  <si>
    <t>COMUNE DI SAN GIORGIO BIGARELLO (ex san giorgio di Mantova)</t>
  </si>
  <si>
    <t>COMUNE DI TRESIGNANA (ex tresigallo)</t>
  </si>
  <si>
    <r>
      <t xml:space="preserve">COMUNE DI DOSSENA </t>
    </r>
    <r>
      <rPr>
        <b/>
        <i/>
        <u/>
        <sz val="10"/>
        <color rgb="FFFF0000"/>
        <rFont val="Calibri"/>
        <family val="2"/>
        <scheme val="minor"/>
      </rPr>
      <t>(IMPIANTO NON ESISTE PIU')</t>
    </r>
  </si>
  <si>
    <t>QUOTA CONSORTILE CONSIDERANDO kW</t>
  </si>
  <si>
    <t>VALORE A Kw</t>
  </si>
  <si>
    <t>Numero soci senza impianti</t>
  </si>
  <si>
    <t>QUOTA DI AUMENTO A SOCIO SENZA IMPIANTO</t>
  </si>
  <si>
    <t>calcolato aumento del 25% comunicato a fine anno</t>
  </si>
  <si>
    <t xml:space="preserve">QUOTA 2025 CON AUMENTO PER RECUPERARE 600K DA CHI HA IMPIANTI </t>
  </si>
  <si>
    <t>Liceo statale Quasimodo</t>
  </si>
  <si>
    <t>Liceo statale Carlo Tenca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</si>
</sst>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4" borderId="0" applyNumberFormat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left" vertical="center"/>
    </xf>
    <xf numFmtId="43" fontId="4" fillId="0" borderId="1" xfId="1" applyFont="1" applyBorder="1"/>
    <xf numFmtId="0" fontId="4" fillId="0" borderId="1" xfId="0" applyFont="1" applyBorder="1"/>
    <xf numFmtId="0" fontId="5" fillId="0" borderId="1" xfId="0" applyFont="1" applyBorder="1" applyAlignment="1">
      <alignment horizontal="left" vertical="center"/>
    </xf>
    <xf numFmtId="49" fontId="4" fillId="3" borderId="1" xfId="0" applyNumberFormat="1" applyFont="1" applyFill="1" applyBorder="1"/>
    <xf numFmtId="0" fontId="6" fillId="0" borderId="1" xfId="0" applyFont="1" applyBorder="1" applyAlignment="1">
      <alignment horizontal="left" vertical="center"/>
    </xf>
    <xf numFmtId="0" fontId="3" fillId="3" borderId="1" xfId="0" applyFont="1" applyFill="1" applyBorder="1"/>
    <xf numFmtId="43" fontId="0" fillId="0" borderId="1" xfId="1" applyFont="1" applyBorder="1"/>
    <xf numFmtId="0" fontId="0" fillId="0" borderId="1" xfId="0" applyBorder="1"/>
    <xf numFmtId="0" fontId="7" fillId="0" borderId="1" xfId="0" applyFont="1" applyBorder="1"/>
    <xf numFmtId="0" fontId="0" fillId="0" borderId="1" xfId="0" quotePrefix="1" applyBorder="1"/>
    <xf numFmtId="0" fontId="0" fillId="2" borderId="0" xfId="0" applyFill="1"/>
    <xf numFmtId="0" fontId="8" fillId="4" borderId="0" xfId="3"/>
    <xf numFmtId="0" fontId="4" fillId="5" borderId="1" xfId="0" applyFont="1" applyFill="1" applyBorder="1" applyAlignment="1">
      <alignment horizontal="left" vertical="center"/>
    </xf>
    <xf numFmtId="0" fontId="8" fillId="5" borderId="1" xfId="3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5" borderId="0" xfId="0" applyFill="1"/>
    <xf numFmtId="44" fontId="4" fillId="0" borderId="1" xfId="2" applyFont="1" applyBorder="1"/>
    <xf numFmtId="44" fontId="4" fillId="2" borderId="1" xfId="2" applyFont="1" applyFill="1" applyBorder="1"/>
    <xf numFmtId="44" fontId="0" fillId="2" borderId="1" xfId="2" applyFont="1" applyFill="1" applyBorder="1"/>
    <xf numFmtId="44" fontId="0" fillId="0" borderId="1" xfId="2" applyFont="1" applyBorder="1"/>
    <xf numFmtId="44" fontId="0" fillId="0" borderId="0" xfId="2" applyFont="1"/>
    <xf numFmtId="0" fontId="9" fillId="6" borderId="1" xfId="0" applyFont="1" applyFill="1" applyBorder="1" applyAlignment="1">
      <alignment horizontal="center" vertical="center"/>
    </xf>
    <xf numFmtId="44" fontId="9" fillId="6" borderId="1" xfId="2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/>
    </xf>
    <xf numFmtId="44" fontId="9" fillId="6" borderId="2" xfId="2" applyFont="1" applyFill="1" applyBorder="1" applyAlignment="1">
      <alignment horizontal="center" vertical="center" wrapText="1"/>
    </xf>
    <xf numFmtId="44" fontId="9" fillId="6" borderId="0" xfId="2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44" fontId="10" fillId="7" borderId="0" xfId="2" applyFont="1" applyFill="1" applyAlignment="1">
      <alignment horizontal="center" vertical="center"/>
    </xf>
    <xf numFmtId="43" fontId="8" fillId="0" borderId="1" xfId="3" applyNumberFormat="1" applyFill="1" applyBorder="1"/>
    <xf numFmtId="44" fontId="4" fillId="0" borderId="1" xfId="2" applyFont="1" applyFill="1" applyBorder="1"/>
    <xf numFmtId="0" fontId="8" fillId="0" borderId="1" xfId="3" applyFill="1" applyBorder="1"/>
    <xf numFmtId="0" fontId="8" fillId="0" borderId="0" xfId="3" applyFill="1"/>
    <xf numFmtId="43" fontId="4" fillId="0" borderId="1" xfId="1" applyFont="1" applyFill="1" applyBorder="1"/>
    <xf numFmtId="164" fontId="1" fillId="0" borderId="1" xfId="0" applyNumberFormat="1" applyFont="1" applyBorder="1"/>
    <xf numFmtId="44" fontId="11" fillId="0" borderId="0" xfId="2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0" xfId="0" applyFont="1"/>
    <xf numFmtId="44" fontId="13" fillId="0" borderId="0" xfId="2" applyFont="1" applyAlignment="1">
      <alignment horizontal="center" vertical="center"/>
    </xf>
    <xf numFmtId="44" fontId="11" fillId="0" borderId="0" xfId="2" applyFont="1"/>
    <xf numFmtId="44" fontId="0" fillId="0" borderId="1" xfId="0" applyNumberFormat="1" applyBorder="1"/>
    <xf numFmtId="0" fontId="3" fillId="0" borderId="0" xfId="0" applyFont="1"/>
    <xf numFmtId="44" fontId="11" fillId="0" borderId="0" xfId="2" applyFont="1" applyAlignment="1">
      <alignment horizontal="center" vertical="center"/>
    </xf>
    <xf numFmtId="44" fontId="4" fillId="0" borderId="1" xfId="2" applyFont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4" fontId="0" fillId="2" borderId="1" xfId="2" applyFont="1" applyFill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0" fillId="0" borderId="0" xfId="2" applyFont="1" applyAlignment="1">
      <alignment horizontal="center" vertical="center"/>
    </xf>
    <xf numFmtId="0" fontId="15" fillId="0" borderId="0" xfId="0" applyFont="1"/>
    <xf numFmtId="44" fontId="16" fillId="0" borderId="0" xfId="2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43" fontId="4" fillId="8" borderId="1" xfId="1" applyFont="1" applyFill="1" applyBorder="1" applyAlignment="1">
      <alignment horizontal="center" vertical="center"/>
    </xf>
    <xf numFmtId="44" fontId="4" fillId="8" borderId="1" xfId="2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43" fontId="4" fillId="8" borderId="1" xfId="1" applyFont="1" applyFill="1" applyBorder="1" applyAlignment="1">
      <alignment horizontal="right" vertical="center"/>
    </xf>
    <xf numFmtId="44" fontId="4" fillId="8" borderId="1" xfId="2" applyFont="1" applyFill="1" applyBorder="1" applyAlignment="1">
      <alignment horizontal="right" vertical="center"/>
    </xf>
    <xf numFmtId="0" fontId="4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7" fillId="8" borderId="1" xfId="3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left" vertical="center"/>
    </xf>
    <xf numFmtId="43" fontId="7" fillId="8" borderId="1" xfId="3" applyNumberFormat="1" applyFont="1" applyFill="1" applyBorder="1" applyAlignment="1">
      <alignment horizontal="center" vertical="center"/>
    </xf>
    <xf numFmtId="44" fontId="4" fillId="0" borderId="1" xfId="2" applyFont="1" applyFill="1" applyBorder="1" applyAlignment="1">
      <alignment horizontal="center" vertical="center"/>
    </xf>
    <xf numFmtId="0" fontId="3" fillId="0" borderId="1" xfId="0" applyFont="1" applyBorder="1"/>
    <xf numFmtId="43" fontId="0" fillId="0" borderId="1" xfId="1" applyFont="1" applyFill="1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/>
  </cellXfs>
  <cellStyles count="4">
    <cellStyle name="Migliaia" xfId="1" builtinId="3"/>
    <cellStyle name="Neutrale" xfId="3" builtinId="28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6E26D-712F-4CEE-B298-319C9405ACE0}">
  <sheetPr>
    <tabColor rgb="FFFF0000"/>
  </sheetPr>
  <dimension ref="A1:L899"/>
  <sheetViews>
    <sheetView topLeftCell="A878" workbookViewId="0">
      <selection activeCell="D897" sqref="D897"/>
    </sheetView>
  </sheetViews>
  <sheetFormatPr defaultRowHeight="15" x14ac:dyDescent="0.25"/>
  <cols>
    <col min="1" max="1" width="65.5703125" customWidth="1"/>
    <col min="2" max="2" width="14.85546875" customWidth="1"/>
    <col min="3" max="3" width="29" style="56" bestFit="1" customWidth="1"/>
    <col min="4" max="4" width="44.42578125" style="56" customWidth="1"/>
    <col min="5" max="5" width="17.28515625" customWidth="1"/>
    <col min="6" max="6" width="30.85546875" customWidth="1"/>
    <col min="7" max="7" width="25.5703125" customWidth="1"/>
  </cols>
  <sheetData>
    <row r="1" spans="1:12" ht="85.5" customHeight="1" x14ac:dyDescent="0.25">
      <c r="A1" s="23" t="s">
        <v>818</v>
      </c>
      <c r="B1" s="41" t="s">
        <v>1778</v>
      </c>
      <c r="C1" s="24" t="s">
        <v>1767</v>
      </c>
      <c r="D1" s="27" t="s">
        <v>1792</v>
      </c>
      <c r="E1" s="42" t="s">
        <v>1779</v>
      </c>
      <c r="F1" s="42" t="s">
        <v>1787</v>
      </c>
    </row>
    <row r="2" spans="1:12" x14ac:dyDescent="0.25">
      <c r="A2" s="1" t="s">
        <v>766</v>
      </c>
      <c r="B2" s="1">
        <v>0</v>
      </c>
      <c r="C2" s="50">
        <v>250</v>
      </c>
      <c r="D2" s="50">
        <f>C2</f>
        <v>250</v>
      </c>
      <c r="E2" s="9"/>
      <c r="F2" s="9"/>
    </row>
    <row r="3" spans="1:12" x14ac:dyDescent="0.25">
      <c r="A3" s="1" t="s">
        <v>878</v>
      </c>
      <c r="B3" s="1">
        <v>0</v>
      </c>
      <c r="C3" s="50">
        <v>450</v>
      </c>
      <c r="D3" s="50">
        <f t="shared" ref="D3:D6" si="0">C3</f>
        <v>450</v>
      </c>
      <c r="E3" s="9"/>
      <c r="F3" s="9"/>
      <c r="K3" s="17"/>
      <c r="L3" t="s">
        <v>1766</v>
      </c>
    </row>
    <row r="4" spans="1:12" x14ac:dyDescent="0.25">
      <c r="A4" s="1" t="s">
        <v>0</v>
      </c>
      <c r="B4" s="1">
        <v>0</v>
      </c>
      <c r="C4" s="72">
        <v>250</v>
      </c>
      <c r="D4" s="72">
        <f t="shared" si="0"/>
        <v>250</v>
      </c>
      <c r="E4" s="9"/>
      <c r="F4" s="9"/>
    </row>
    <row r="5" spans="1:12" x14ac:dyDescent="0.25">
      <c r="A5" s="1" t="s">
        <v>831</v>
      </c>
      <c r="B5" s="1">
        <v>0</v>
      </c>
      <c r="C5" s="72">
        <v>450</v>
      </c>
      <c r="D5" s="72">
        <f t="shared" si="0"/>
        <v>450</v>
      </c>
      <c r="E5" s="9"/>
      <c r="F5" s="9"/>
    </row>
    <row r="6" spans="1:12" x14ac:dyDescent="0.25">
      <c r="A6" s="1" t="s">
        <v>849</v>
      </c>
      <c r="B6" s="1">
        <v>0</v>
      </c>
      <c r="C6" s="72">
        <v>300</v>
      </c>
      <c r="D6" s="72">
        <f t="shared" si="0"/>
        <v>300</v>
      </c>
      <c r="E6" s="9"/>
      <c r="F6" s="9"/>
    </row>
    <row r="7" spans="1:12" x14ac:dyDescent="0.25">
      <c r="A7" s="1" t="s">
        <v>2</v>
      </c>
      <c r="B7" s="1">
        <v>0</v>
      </c>
      <c r="C7" s="72">
        <v>350</v>
      </c>
      <c r="D7" s="72">
        <f t="shared" ref="D7:D8" si="1">C7</f>
        <v>350</v>
      </c>
      <c r="E7" s="9"/>
      <c r="F7" s="9"/>
    </row>
    <row r="8" spans="1:12" x14ac:dyDescent="0.25">
      <c r="A8" s="1" t="s">
        <v>1</v>
      </c>
      <c r="B8" s="1">
        <v>0</v>
      </c>
      <c r="C8" s="72">
        <v>450</v>
      </c>
      <c r="D8" s="72">
        <f t="shared" si="1"/>
        <v>450</v>
      </c>
      <c r="E8" s="9"/>
      <c r="F8" s="9"/>
    </row>
    <row r="9" spans="1:12" x14ac:dyDescent="0.25">
      <c r="A9" s="1" t="s">
        <v>1765</v>
      </c>
      <c r="B9" s="1">
        <v>0</v>
      </c>
      <c r="C9" s="72">
        <v>375</v>
      </c>
      <c r="D9" s="72">
        <v>375</v>
      </c>
      <c r="E9" s="9"/>
      <c r="F9" s="9"/>
    </row>
    <row r="10" spans="1:12" x14ac:dyDescent="0.25">
      <c r="A10" s="1" t="s">
        <v>747</v>
      </c>
      <c r="B10" s="1">
        <v>0</v>
      </c>
      <c r="C10" s="72">
        <v>150</v>
      </c>
      <c r="D10" s="72">
        <f t="shared" ref="D10:D25" si="2">C10</f>
        <v>150</v>
      </c>
      <c r="E10" s="9"/>
      <c r="F10" s="9"/>
    </row>
    <row r="11" spans="1:12" x14ac:dyDescent="0.25">
      <c r="A11" s="1" t="s">
        <v>3</v>
      </c>
      <c r="B11" s="1">
        <v>0</v>
      </c>
      <c r="C11" s="72">
        <v>350</v>
      </c>
      <c r="D11" s="72">
        <f t="shared" si="2"/>
        <v>350</v>
      </c>
      <c r="E11" s="9"/>
      <c r="F11" s="9"/>
    </row>
    <row r="12" spans="1:12" x14ac:dyDescent="0.25">
      <c r="A12" s="1" t="s">
        <v>11</v>
      </c>
      <c r="B12" s="1">
        <v>0</v>
      </c>
      <c r="C12" s="72">
        <v>350</v>
      </c>
      <c r="D12" s="72">
        <f t="shared" si="2"/>
        <v>350</v>
      </c>
      <c r="E12" s="9"/>
      <c r="F12" s="9"/>
    </row>
    <row r="13" spans="1:12" x14ac:dyDescent="0.25">
      <c r="A13" s="1" t="s">
        <v>4</v>
      </c>
      <c r="B13" s="1">
        <v>0</v>
      </c>
      <c r="C13" s="72">
        <v>350</v>
      </c>
      <c r="D13" s="72">
        <f t="shared" si="2"/>
        <v>350</v>
      </c>
      <c r="E13" s="9"/>
      <c r="F13" s="9"/>
    </row>
    <row r="14" spans="1:12" x14ac:dyDescent="0.25">
      <c r="A14" s="1" t="s">
        <v>739</v>
      </c>
      <c r="B14" s="1">
        <v>0</v>
      </c>
      <c r="C14" s="72">
        <v>450</v>
      </c>
      <c r="D14" s="72">
        <f t="shared" si="2"/>
        <v>450</v>
      </c>
      <c r="E14" s="9"/>
      <c r="F14" s="9"/>
    </row>
    <row r="15" spans="1:12" x14ac:dyDescent="0.25">
      <c r="A15" s="1" t="s">
        <v>6</v>
      </c>
      <c r="B15" s="1">
        <v>0</v>
      </c>
      <c r="C15" s="72">
        <v>350</v>
      </c>
      <c r="D15" s="72">
        <f t="shared" si="2"/>
        <v>350</v>
      </c>
      <c r="E15" s="9"/>
      <c r="F15" s="9"/>
    </row>
    <row r="16" spans="1:12" x14ac:dyDescent="0.25">
      <c r="A16" s="1" t="s">
        <v>5</v>
      </c>
      <c r="B16" s="1">
        <v>0</v>
      </c>
      <c r="C16" s="72">
        <v>250</v>
      </c>
      <c r="D16" s="72">
        <f t="shared" si="2"/>
        <v>250</v>
      </c>
      <c r="E16" s="9"/>
      <c r="F16" s="9"/>
    </row>
    <row r="17" spans="1:6" x14ac:dyDescent="0.25">
      <c r="A17" s="1" t="s">
        <v>7</v>
      </c>
      <c r="B17" s="1">
        <v>0</v>
      </c>
      <c r="C17" s="50">
        <v>350</v>
      </c>
      <c r="D17" s="50">
        <f t="shared" si="2"/>
        <v>350</v>
      </c>
      <c r="E17" s="9"/>
      <c r="F17" s="9"/>
    </row>
    <row r="18" spans="1:6" x14ac:dyDescent="0.25">
      <c r="A18" s="1" t="s">
        <v>783</v>
      </c>
      <c r="B18" s="1">
        <v>0</v>
      </c>
      <c r="C18" s="50">
        <v>450</v>
      </c>
      <c r="D18" s="50">
        <f t="shared" si="2"/>
        <v>450</v>
      </c>
      <c r="E18" s="9"/>
      <c r="F18" s="9"/>
    </row>
    <row r="19" spans="1:6" x14ac:dyDescent="0.25">
      <c r="A19" s="1" t="s">
        <v>9</v>
      </c>
      <c r="B19" s="1">
        <v>0</v>
      </c>
      <c r="C19" s="50">
        <v>650</v>
      </c>
      <c r="D19" s="50">
        <f t="shared" si="2"/>
        <v>650</v>
      </c>
      <c r="E19" s="9"/>
      <c r="F19" s="9"/>
    </row>
    <row r="20" spans="1:6" x14ac:dyDescent="0.25">
      <c r="A20" s="1" t="s">
        <v>753</v>
      </c>
      <c r="B20" s="1">
        <v>0</v>
      </c>
      <c r="C20" s="50">
        <v>450</v>
      </c>
      <c r="D20" s="50">
        <f t="shared" si="2"/>
        <v>450</v>
      </c>
      <c r="E20" s="9"/>
      <c r="F20" s="9"/>
    </row>
    <row r="21" spans="1:6" x14ac:dyDescent="0.25">
      <c r="A21" s="1" t="s">
        <v>738</v>
      </c>
      <c r="B21" s="1">
        <v>0</v>
      </c>
      <c r="C21" s="50">
        <v>450</v>
      </c>
      <c r="D21" s="50">
        <f t="shared" si="2"/>
        <v>450</v>
      </c>
      <c r="E21" s="9"/>
      <c r="F21" s="9"/>
    </row>
    <row r="22" spans="1:6" x14ac:dyDescent="0.25">
      <c r="A22" s="1" t="s">
        <v>10</v>
      </c>
      <c r="B22" s="1">
        <v>0</v>
      </c>
      <c r="C22" s="50">
        <v>294</v>
      </c>
      <c r="D22" s="50">
        <f t="shared" si="2"/>
        <v>294</v>
      </c>
      <c r="E22" s="9"/>
      <c r="F22" s="9"/>
    </row>
    <row r="23" spans="1:6" x14ac:dyDescent="0.25">
      <c r="A23" s="1" t="s">
        <v>817</v>
      </c>
      <c r="B23" s="1">
        <v>0</v>
      </c>
      <c r="C23" s="50">
        <v>350</v>
      </c>
      <c r="D23" s="50">
        <f t="shared" si="2"/>
        <v>350</v>
      </c>
      <c r="E23" s="9"/>
      <c r="F23" s="9"/>
    </row>
    <row r="24" spans="1:6" x14ac:dyDescent="0.25">
      <c r="A24" s="1" t="s">
        <v>12</v>
      </c>
      <c r="B24" s="1">
        <v>0</v>
      </c>
      <c r="C24" s="50">
        <v>350</v>
      </c>
      <c r="D24" s="50">
        <f t="shared" si="2"/>
        <v>350</v>
      </c>
      <c r="E24" s="9"/>
      <c r="F24" s="9"/>
    </row>
    <row r="25" spans="1:6" x14ac:dyDescent="0.25">
      <c r="A25" s="1" t="s">
        <v>784</v>
      </c>
      <c r="B25" s="1">
        <v>0</v>
      </c>
      <c r="C25" s="50">
        <v>450</v>
      </c>
      <c r="D25" s="50">
        <f t="shared" si="2"/>
        <v>450</v>
      </c>
      <c r="E25" s="9"/>
      <c r="F25" s="9"/>
    </row>
    <row r="26" spans="1:6" x14ac:dyDescent="0.25">
      <c r="A26" s="67" t="s">
        <v>13</v>
      </c>
      <c r="B26" s="1">
        <v>1</v>
      </c>
      <c r="C26" s="62">
        <v>913</v>
      </c>
      <c r="D26" s="63">
        <f>C26+F26</f>
        <v>3413.6077866148003</v>
      </c>
      <c r="E26" s="9">
        <v>19.2</v>
      </c>
      <c r="F26" s="47">
        <f>E26*$F$895</f>
        <v>2500.6077866148003</v>
      </c>
    </row>
    <row r="27" spans="1:6" x14ac:dyDescent="0.25">
      <c r="A27" s="1" t="s">
        <v>14</v>
      </c>
      <c r="B27" s="1">
        <v>0</v>
      </c>
      <c r="C27" s="50">
        <v>650</v>
      </c>
      <c r="D27" s="50">
        <f t="shared" ref="D27:D30" si="3">C27</f>
        <v>650</v>
      </c>
      <c r="E27" s="9"/>
      <c r="F27" s="9"/>
    </row>
    <row r="28" spans="1:6" x14ac:dyDescent="0.25">
      <c r="A28" s="1" t="s">
        <v>706</v>
      </c>
      <c r="B28" s="1">
        <v>0</v>
      </c>
      <c r="C28" s="50">
        <v>450</v>
      </c>
      <c r="D28" s="50">
        <f t="shared" si="3"/>
        <v>450</v>
      </c>
      <c r="E28" s="9"/>
      <c r="F28" s="9"/>
    </row>
    <row r="29" spans="1:6" x14ac:dyDescent="0.25">
      <c r="A29" s="1" t="s">
        <v>15</v>
      </c>
      <c r="B29" s="1">
        <v>0</v>
      </c>
      <c r="C29" s="50">
        <v>3250</v>
      </c>
      <c r="D29" s="50">
        <f t="shared" si="3"/>
        <v>3250</v>
      </c>
      <c r="E29" s="9"/>
      <c r="F29" s="9"/>
    </row>
    <row r="30" spans="1:6" x14ac:dyDescent="0.25">
      <c r="A30" s="1" t="s">
        <v>16</v>
      </c>
      <c r="B30" s="1">
        <v>0</v>
      </c>
      <c r="C30" s="50">
        <v>430</v>
      </c>
      <c r="D30" s="50">
        <f t="shared" si="3"/>
        <v>430</v>
      </c>
      <c r="E30" s="9"/>
      <c r="F30" s="9"/>
    </row>
    <row r="31" spans="1:6" x14ac:dyDescent="0.25">
      <c r="A31" s="67" t="s">
        <v>17</v>
      </c>
      <c r="B31" s="1">
        <v>1</v>
      </c>
      <c r="C31" s="62">
        <v>5953</v>
      </c>
      <c r="D31" s="63">
        <f>C31+F31</f>
        <v>13741.351335394014</v>
      </c>
      <c r="E31" s="9">
        <v>59.8</v>
      </c>
      <c r="F31" s="47">
        <f>E31*$F$895</f>
        <v>7788.3513353940134</v>
      </c>
    </row>
    <row r="32" spans="1:6" x14ac:dyDescent="0.25">
      <c r="A32" s="1" t="s">
        <v>18</v>
      </c>
      <c r="B32" s="1">
        <v>0</v>
      </c>
      <c r="C32" s="50">
        <v>350</v>
      </c>
      <c r="D32" s="50">
        <f t="shared" ref="D32:D36" si="4">C32</f>
        <v>350</v>
      </c>
      <c r="E32" s="9"/>
      <c r="F32" s="9"/>
    </row>
    <row r="33" spans="1:6" x14ac:dyDescent="0.25">
      <c r="A33" s="1" t="s">
        <v>764</v>
      </c>
      <c r="B33" s="1">
        <v>0</v>
      </c>
      <c r="C33" s="50">
        <v>1590</v>
      </c>
      <c r="D33" s="50">
        <f t="shared" si="4"/>
        <v>1590</v>
      </c>
      <c r="E33" s="9"/>
      <c r="F33" s="9"/>
    </row>
    <row r="34" spans="1:6" x14ac:dyDescent="0.25">
      <c r="A34" s="1" t="s">
        <v>19</v>
      </c>
      <c r="B34" s="1">
        <v>0</v>
      </c>
      <c r="C34" s="50">
        <v>350</v>
      </c>
      <c r="D34" s="50">
        <f t="shared" si="4"/>
        <v>350</v>
      </c>
      <c r="E34" s="9"/>
      <c r="F34" s="9"/>
    </row>
    <row r="35" spans="1:6" x14ac:dyDescent="0.25">
      <c r="A35" s="1" t="s">
        <v>20</v>
      </c>
      <c r="B35" s="1">
        <v>0</v>
      </c>
      <c r="C35" s="50">
        <v>350</v>
      </c>
      <c r="D35" s="50">
        <f t="shared" si="4"/>
        <v>350</v>
      </c>
      <c r="E35" s="9"/>
      <c r="F35" s="9"/>
    </row>
    <row r="36" spans="1:6" x14ac:dyDescent="0.25">
      <c r="A36" s="1" t="s">
        <v>21</v>
      </c>
      <c r="B36" s="1">
        <v>0</v>
      </c>
      <c r="C36" s="50">
        <v>650</v>
      </c>
      <c r="D36" s="50">
        <f t="shared" si="4"/>
        <v>650</v>
      </c>
      <c r="E36" s="9"/>
      <c r="F36" s="9"/>
    </row>
    <row r="37" spans="1:6" x14ac:dyDescent="0.25">
      <c r="A37" s="67" t="s">
        <v>22</v>
      </c>
      <c r="B37" s="1">
        <v>1</v>
      </c>
      <c r="C37" s="62">
        <v>493</v>
      </c>
      <c r="D37" s="63">
        <f>C37+F37</f>
        <v>3071.7517799465131</v>
      </c>
      <c r="E37" s="9">
        <v>19.8</v>
      </c>
      <c r="F37" s="47">
        <f>E37*$F$895</f>
        <v>2578.7517799465131</v>
      </c>
    </row>
    <row r="38" spans="1:6" x14ac:dyDescent="0.25">
      <c r="A38" s="1" t="s">
        <v>23</v>
      </c>
      <c r="B38" s="1">
        <v>0</v>
      </c>
      <c r="C38" s="50">
        <v>350</v>
      </c>
      <c r="D38" s="50">
        <f t="shared" ref="D38:D67" si="5">C38</f>
        <v>350</v>
      </c>
      <c r="E38" s="9"/>
      <c r="F38" s="9"/>
    </row>
    <row r="39" spans="1:6" x14ac:dyDescent="0.25">
      <c r="A39" s="1" t="s">
        <v>24</v>
      </c>
      <c r="B39" s="1">
        <v>0</v>
      </c>
      <c r="C39" s="50">
        <v>210</v>
      </c>
      <c r="D39" s="50">
        <f t="shared" si="5"/>
        <v>210</v>
      </c>
      <c r="E39" s="9"/>
      <c r="F39" s="9"/>
    </row>
    <row r="40" spans="1:6" x14ac:dyDescent="0.25">
      <c r="A40" s="1" t="s">
        <v>840</v>
      </c>
      <c r="B40" s="1">
        <v>0</v>
      </c>
      <c r="C40" s="50">
        <v>5000</v>
      </c>
      <c r="D40" s="50">
        <f t="shared" si="5"/>
        <v>5000</v>
      </c>
      <c r="E40" s="9"/>
      <c r="F40" s="9"/>
    </row>
    <row r="41" spans="1:6" x14ac:dyDescent="0.25">
      <c r="A41" s="1" t="s">
        <v>25</v>
      </c>
      <c r="B41" s="1">
        <v>0</v>
      </c>
      <c r="C41" s="50">
        <v>650</v>
      </c>
      <c r="D41" s="50">
        <f t="shared" si="5"/>
        <v>650</v>
      </c>
      <c r="E41" s="9"/>
      <c r="F41" s="9"/>
    </row>
    <row r="42" spans="1:6" x14ac:dyDescent="0.25">
      <c r="A42" s="1" t="s">
        <v>26</v>
      </c>
      <c r="B42" s="1">
        <v>0</v>
      </c>
      <c r="C42" s="50">
        <v>350</v>
      </c>
      <c r="D42" s="50">
        <f t="shared" si="5"/>
        <v>350</v>
      </c>
      <c r="E42" s="9"/>
      <c r="F42" s="9"/>
    </row>
    <row r="43" spans="1:6" x14ac:dyDescent="0.25">
      <c r="A43" s="1" t="s">
        <v>27</v>
      </c>
      <c r="B43" s="1">
        <v>0</v>
      </c>
      <c r="C43" s="50">
        <v>450</v>
      </c>
      <c r="D43" s="50">
        <f t="shared" si="5"/>
        <v>450</v>
      </c>
      <c r="E43" s="9"/>
      <c r="F43" s="9"/>
    </row>
    <row r="44" spans="1:6" x14ac:dyDescent="0.25">
      <c r="A44" s="1" t="s">
        <v>705</v>
      </c>
      <c r="B44" s="1">
        <v>0</v>
      </c>
      <c r="C44" s="50">
        <v>400</v>
      </c>
      <c r="D44" s="50">
        <f t="shared" si="5"/>
        <v>400</v>
      </c>
      <c r="E44" s="9"/>
      <c r="F44" s="9"/>
    </row>
    <row r="45" spans="1:6" x14ac:dyDescent="0.25">
      <c r="A45" s="1" t="s">
        <v>28</v>
      </c>
      <c r="B45" s="1">
        <v>0</v>
      </c>
      <c r="C45" s="50">
        <v>350</v>
      </c>
      <c r="D45" s="50">
        <f t="shared" si="5"/>
        <v>350</v>
      </c>
      <c r="E45" s="9"/>
      <c r="F45" s="9"/>
    </row>
    <row r="46" spans="1:6" x14ac:dyDescent="0.25">
      <c r="A46" s="1" t="s">
        <v>29</v>
      </c>
      <c r="B46" s="1">
        <v>0</v>
      </c>
      <c r="C46" s="50">
        <v>350</v>
      </c>
      <c r="D46" s="50">
        <f t="shared" si="5"/>
        <v>350</v>
      </c>
      <c r="E46" s="9"/>
      <c r="F46" s="9"/>
    </row>
    <row r="47" spans="1:6" x14ac:dyDescent="0.25">
      <c r="A47" s="1" t="s">
        <v>30</v>
      </c>
      <c r="B47" s="1">
        <v>0</v>
      </c>
      <c r="C47" s="50">
        <v>350</v>
      </c>
      <c r="D47" s="50">
        <f t="shared" si="5"/>
        <v>350</v>
      </c>
      <c r="E47" s="9"/>
      <c r="F47" s="9"/>
    </row>
    <row r="48" spans="1:6" x14ac:dyDescent="0.25">
      <c r="A48" s="1" t="s">
        <v>31</v>
      </c>
      <c r="B48" s="1">
        <v>0</v>
      </c>
      <c r="C48" s="50">
        <v>250</v>
      </c>
      <c r="D48" s="50">
        <f t="shared" si="5"/>
        <v>250</v>
      </c>
      <c r="E48" s="9"/>
      <c r="F48" s="9"/>
    </row>
    <row r="49" spans="1:6" x14ac:dyDescent="0.25">
      <c r="A49" s="1" t="s">
        <v>32</v>
      </c>
      <c r="B49" s="1">
        <v>0</v>
      </c>
      <c r="C49" s="50">
        <v>350</v>
      </c>
      <c r="D49" s="50">
        <f t="shared" si="5"/>
        <v>350</v>
      </c>
      <c r="E49" s="9"/>
      <c r="F49" s="9"/>
    </row>
    <row r="50" spans="1:6" x14ac:dyDescent="0.25">
      <c r="A50" s="1" t="s">
        <v>33</v>
      </c>
      <c r="B50" s="1">
        <v>0</v>
      </c>
      <c r="C50" s="50">
        <v>350</v>
      </c>
      <c r="D50" s="50">
        <f t="shared" si="5"/>
        <v>350</v>
      </c>
      <c r="E50" s="9"/>
      <c r="F50" s="9"/>
    </row>
    <row r="51" spans="1:6" x14ac:dyDescent="0.25">
      <c r="A51" s="1" t="s">
        <v>695</v>
      </c>
      <c r="B51" s="1">
        <v>0</v>
      </c>
      <c r="C51" s="50">
        <v>400</v>
      </c>
      <c r="D51" s="50">
        <f t="shared" si="5"/>
        <v>400</v>
      </c>
      <c r="E51" s="9"/>
      <c r="F51" s="9"/>
    </row>
    <row r="52" spans="1:6" x14ac:dyDescent="0.25">
      <c r="A52" s="1" t="s">
        <v>34</v>
      </c>
      <c r="B52" s="1">
        <v>0</v>
      </c>
      <c r="C52" s="50">
        <v>1350</v>
      </c>
      <c r="D52" s="50">
        <f t="shared" si="5"/>
        <v>1350</v>
      </c>
      <c r="E52" s="9"/>
      <c r="F52" s="9"/>
    </row>
    <row r="53" spans="1:6" x14ac:dyDescent="0.25">
      <c r="A53" s="1" t="s">
        <v>35</v>
      </c>
      <c r="B53" s="1">
        <v>0</v>
      </c>
      <c r="C53" s="50">
        <v>273</v>
      </c>
      <c r="D53" s="50">
        <f t="shared" si="5"/>
        <v>273</v>
      </c>
      <c r="E53" s="9"/>
      <c r="F53" s="9"/>
    </row>
    <row r="54" spans="1:6" x14ac:dyDescent="0.25">
      <c r="A54" s="1" t="s">
        <v>36</v>
      </c>
      <c r="B54" s="1">
        <v>0</v>
      </c>
      <c r="C54" s="50">
        <v>650</v>
      </c>
      <c r="D54" s="50">
        <f t="shared" si="5"/>
        <v>650</v>
      </c>
      <c r="E54" s="9"/>
      <c r="F54" s="9"/>
    </row>
    <row r="55" spans="1:6" x14ac:dyDescent="0.25">
      <c r="A55" s="1" t="s">
        <v>37</v>
      </c>
      <c r="B55" s="1">
        <v>0</v>
      </c>
      <c r="C55" s="50">
        <v>650</v>
      </c>
      <c r="D55" s="50">
        <f t="shared" si="5"/>
        <v>650</v>
      </c>
      <c r="E55" s="9"/>
      <c r="F55" s="9"/>
    </row>
    <row r="56" spans="1:6" x14ac:dyDescent="0.25">
      <c r="A56" s="1" t="s">
        <v>38</v>
      </c>
      <c r="B56" s="1">
        <v>0</v>
      </c>
      <c r="C56" s="50">
        <v>350</v>
      </c>
      <c r="D56" s="50">
        <f t="shared" si="5"/>
        <v>350</v>
      </c>
      <c r="E56" s="9"/>
      <c r="F56" s="9"/>
    </row>
    <row r="57" spans="1:6" x14ac:dyDescent="0.25">
      <c r="A57" s="1" t="s">
        <v>39</v>
      </c>
      <c r="B57" s="1">
        <v>0</v>
      </c>
      <c r="C57" s="50">
        <v>950</v>
      </c>
      <c r="D57" s="50">
        <f t="shared" si="5"/>
        <v>950</v>
      </c>
      <c r="E57" s="9"/>
      <c r="F57" s="9"/>
    </row>
    <row r="58" spans="1:6" x14ac:dyDescent="0.25">
      <c r="A58" s="1" t="s">
        <v>40</v>
      </c>
      <c r="B58" s="1">
        <v>0</v>
      </c>
      <c r="C58" s="50">
        <v>650</v>
      </c>
      <c r="D58" s="50">
        <f t="shared" si="5"/>
        <v>650</v>
      </c>
      <c r="E58" s="9"/>
      <c r="F58" s="9"/>
    </row>
    <row r="59" spans="1:6" x14ac:dyDescent="0.25">
      <c r="A59" s="1" t="s">
        <v>41</v>
      </c>
      <c r="B59" s="1">
        <v>0</v>
      </c>
      <c r="C59" s="50">
        <v>350</v>
      </c>
      <c r="D59" s="50">
        <f t="shared" si="5"/>
        <v>350</v>
      </c>
      <c r="E59" s="9"/>
      <c r="F59" s="9"/>
    </row>
    <row r="60" spans="1:6" x14ac:dyDescent="0.25">
      <c r="A60" s="1" t="s">
        <v>42</v>
      </c>
      <c r="B60" s="1">
        <v>0</v>
      </c>
      <c r="C60" s="50">
        <v>2850</v>
      </c>
      <c r="D60" s="50">
        <f t="shared" si="5"/>
        <v>2850</v>
      </c>
      <c r="E60" s="9"/>
      <c r="F60" s="9"/>
    </row>
    <row r="61" spans="1:6" x14ac:dyDescent="0.25">
      <c r="A61" s="1" t="s">
        <v>43</v>
      </c>
      <c r="B61" s="1">
        <v>0</v>
      </c>
      <c r="C61" s="50">
        <v>650</v>
      </c>
      <c r="D61" s="50">
        <f t="shared" si="5"/>
        <v>650</v>
      </c>
      <c r="E61" s="9"/>
      <c r="F61" s="9"/>
    </row>
    <row r="62" spans="1:6" x14ac:dyDescent="0.25">
      <c r="A62" s="1" t="s">
        <v>816</v>
      </c>
      <c r="B62" s="1">
        <v>0</v>
      </c>
      <c r="C62" s="50">
        <v>220</v>
      </c>
      <c r="D62" s="50">
        <f t="shared" si="5"/>
        <v>220</v>
      </c>
      <c r="E62" s="9"/>
      <c r="F62" s="9"/>
    </row>
    <row r="63" spans="1:6" x14ac:dyDescent="0.25">
      <c r="A63" s="1" t="s">
        <v>44</v>
      </c>
      <c r="B63" s="1">
        <v>0</v>
      </c>
      <c r="C63" s="50">
        <v>650</v>
      </c>
      <c r="D63" s="50">
        <f t="shared" si="5"/>
        <v>650</v>
      </c>
      <c r="E63" s="9"/>
      <c r="F63" s="9"/>
    </row>
    <row r="64" spans="1:6" x14ac:dyDescent="0.25">
      <c r="A64" s="1" t="s">
        <v>45</v>
      </c>
      <c r="B64" s="1">
        <v>0</v>
      </c>
      <c r="C64" s="50">
        <v>250</v>
      </c>
      <c r="D64" s="50">
        <f t="shared" si="5"/>
        <v>250</v>
      </c>
      <c r="E64" s="9"/>
      <c r="F64" s="9"/>
    </row>
    <row r="65" spans="1:6" x14ac:dyDescent="0.25">
      <c r="A65" s="1" t="s">
        <v>46</v>
      </c>
      <c r="B65" s="1">
        <v>0</v>
      </c>
      <c r="C65" s="50">
        <v>750</v>
      </c>
      <c r="D65" s="50">
        <f t="shared" si="5"/>
        <v>750</v>
      </c>
      <c r="E65" s="9"/>
      <c r="F65" s="9"/>
    </row>
    <row r="66" spans="1:6" x14ac:dyDescent="0.25">
      <c r="A66" s="1" t="s">
        <v>47</v>
      </c>
      <c r="B66" s="1">
        <v>0</v>
      </c>
      <c r="C66" s="50">
        <v>1350</v>
      </c>
      <c r="D66" s="50">
        <f t="shared" si="5"/>
        <v>1350</v>
      </c>
      <c r="E66" s="9"/>
      <c r="F66" s="9"/>
    </row>
    <row r="67" spans="1:6" x14ac:dyDescent="0.25">
      <c r="A67" s="1" t="s">
        <v>48</v>
      </c>
      <c r="B67" s="1">
        <v>0</v>
      </c>
      <c r="C67" s="50">
        <v>1350</v>
      </c>
      <c r="D67" s="50">
        <f t="shared" si="5"/>
        <v>1350</v>
      </c>
      <c r="E67" s="9"/>
      <c r="F67" s="9"/>
    </row>
    <row r="68" spans="1:6" x14ac:dyDescent="0.25">
      <c r="A68" s="67" t="s">
        <v>49</v>
      </c>
      <c r="B68" s="1">
        <v>1</v>
      </c>
      <c r="C68" s="62">
        <v>5953</v>
      </c>
      <c r="D68" s="63">
        <f>C68+F68</f>
        <v>12782.785017191673</v>
      </c>
      <c r="E68" s="9">
        <v>52.44</v>
      </c>
      <c r="F68" s="47">
        <f>E68*$F$895</f>
        <v>6829.7850171916734</v>
      </c>
    </row>
    <row r="69" spans="1:6" x14ac:dyDescent="0.25">
      <c r="A69" s="1" t="s">
        <v>50</v>
      </c>
      <c r="B69" s="1">
        <v>0</v>
      </c>
      <c r="C69" s="50">
        <v>650</v>
      </c>
      <c r="D69" s="50">
        <f t="shared" ref="D69:D76" si="6">C69</f>
        <v>650</v>
      </c>
      <c r="E69" s="9"/>
      <c r="F69" s="9"/>
    </row>
    <row r="70" spans="1:6" x14ac:dyDescent="0.25">
      <c r="A70" s="1" t="s">
        <v>51</v>
      </c>
      <c r="B70" s="1">
        <v>0</v>
      </c>
      <c r="C70" s="50">
        <v>250</v>
      </c>
      <c r="D70" s="50">
        <f t="shared" si="6"/>
        <v>250</v>
      </c>
      <c r="E70" s="9"/>
      <c r="F70" s="9"/>
    </row>
    <row r="71" spans="1:6" x14ac:dyDescent="0.25">
      <c r="A71" s="1" t="s">
        <v>52</v>
      </c>
      <c r="B71" s="1">
        <v>0</v>
      </c>
      <c r="C71" s="50">
        <v>1350</v>
      </c>
      <c r="D71" s="50">
        <f t="shared" si="6"/>
        <v>1350</v>
      </c>
      <c r="E71" s="9"/>
      <c r="F71" s="9"/>
    </row>
    <row r="72" spans="1:6" x14ac:dyDescent="0.25">
      <c r="A72" s="1" t="s">
        <v>53</v>
      </c>
      <c r="B72" s="1">
        <v>0</v>
      </c>
      <c r="C72" s="50">
        <v>250</v>
      </c>
      <c r="D72" s="50">
        <f t="shared" si="6"/>
        <v>250</v>
      </c>
      <c r="E72" s="9"/>
      <c r="F72" s="9"/>
    </row>
    <row r="73" spans="1:6" x14ac:dyDescent="0.25">
      <c r="A73" s="1" t="s">
        <v>54</v>
      </c>
      <c r="B73" s="1">
        <v>0</v>
      </c>
      <c r="C73" s="50">
        <v>1350</v>
      </c>
      <c r="D73" s="50">
        <f t="shared" si="6"/>
        <v>1350</v>
      </c>
      <c r="E73" s="9"/>
      <c r="F73" s="9"/>
    </row>
    <row r="74" spans="1:6" x14ac:dyDescent="0.25">
      <c r="A74" s="1" t="s">
        <v>55</v>
      </c>
      <c r="B74" s="1">
        <v>0</v>
      </c>
      <c r="C74" s="50">
        <v>350</v>
      </c>
      <c r="D74" s="50">
        <f t="shared" si="6"/>
        <v>350</v>
      </c>
      <c r="E74" s="9"/>
      <c r="F74" s="9"/>
    </row>
    <row r="75" spans="1:6" x14ac:dyDescent="0.25">
      <c r="A75" s="1" t="s">
        <v>56</v>
      </c>
      <c r="B75" s="1">
        <v>0</v>
      </c>
      <c r="C75" s="50">
        <v>650</v>
      </c>
      <c r="D75" s="50">
        <f t="shared" si="6"/>
        <v>650</v>
      </c>
      <c r="E75" s="9"/>
      <c r="F75" s="9"/>
    </row>
    <row r="76" spans="1:6" x14ac:dyDescent="0.25">
      <c r="A76" s="1" t="s">
        <v>57</v>
      </c>
      <c r="B76" s="1">
        <v>0</v>
      </c>
      <c r="C76" s="50">
        <v>1350</v>
      </c>
      <c r="D76" s="50">
        <f t="shared" si="6"/>
        <v>1350</v>
      </c>
      <c r="E76" s="9"/>
      <c r="F76" s="9"/>
    </row>
    <row r="77" spans="1:6" x14ac:dyDescent="0.25">
      <c r="A77" s="67" t="s">
        <v>58</v>
      </c>
      <c r="B77" s="1">
        <v>1</v>
      </c>
      <c r="C77" s="62">
        <v>913</v>
      </c>
      <c r="D77" s="63">
        <f>C77+F77</f>
        <v>3504.7757788351314</v>
      </c>
      <c r="E77" s="9">
        <v>19.899999999999999</v>
      </c>
      <c r="F77" s="47">
        <f>E77*$F$895</f>
        <v>2591.7757788351314</v>
      </c>
    </row>
    <row r="78" spans="1:6" x14ac:dyDescent="0.25">
      <c r="A78" s="1" t="s">
        <v>789</v>
      </c>
      <c r="B78" s="1">
        <v>0</v>
      </c>
      <c r="C78" s="50">
        <v>350</v>
      </c>
      <c r="D78" s="50">
        <f t="shared" ref="D78:D83" si="7">C78</f>
        <v>350</v>
      </c>
      <c r="E78" s="9"/>
      <c r="F78" s="9"/>
    </row>
    <row r="79" spans="1:6" x14ac:dyDescent="0.25">
      <c r="A79" s="1" t="s">
        <v>59</v>
      </c>
      <c r="B79" s="1">
        <v>0</v>
      </c>
      <c r="C79" s="50">
        <v>350</v>
      </c>
      <c r="D79" s="50">
        <f t="shared" si="7"/>
        <v>350</v>
      </c>
      <c r="E79" s="9"/>
      <c r="F79" s="9"/>
    </row>
    <row r="80" spans="1:6" x14ac:dyDescent="0.25">
      <c r="A80" s="1" t="s">
        <v>850</v>
      </c>
      <c r="B80" s="1">
        <v>0</v>
      </c>
      <c r="C80" s="50">
        <v>460</v>
      </c>
      <c r="D80" s="50">
        <f t="shared" si="7"/>
        <v>460</v>
      </c>
      <c r="E80" s="9"/>
      <c r="F80" s="9"/>
    </row>
    <row r="81" spans="1:6" x14ac:dyDescent="0.25">
      <c r="A81" s="1" t="s">
        <v>60</v>
      </c>
      <c r="B81" s="1">
        <v>0</v>
      </c>
      <c r="C81" s="50">
        <v>350</v>
      </c>
      <c r="D81" s="50">
        <f t="shared" si="7"/>
        <v>350</v>
      </c>
      <c r="E81" s="9"/>
      <c r="F81" s="9"/>
    </row>
    <row r="82" spans="1:6" x14ac:dyDescent="0.25">
      <c r="A82" s="1" t="s">
        <v>714</v>
      </c>
      <c r="B82" s="1">
        <v>0</v>
      </c>
      <c r="C82" s="50">
        <v>1000</v>
      </c>
      <c r="D82" s="50">
        <f t="shared" si="7"/>
        <v>1000</v>
      </c>
      <c r="E82" s="9"/>
      <c r="F82" s="9"/>
    </row>
    <row r="83" spans="1:6" x14ac:dyDescent="0.25">
      <c r="A83" s="1" t="s">
        <v>61</v>
      </c>
      <c r="B83" s="1">
        <v>0</v>
      </c>
      <c r="C83" s="50">
        <v>650</v>
      </c>
      <c r="D83" s="50">
        <f t="shared" si="7"/>
        <v>650</v>
      </c>
      <c r="E83" s="9"/>
      <c r="F83" s="9"/>
    </row>
    <row r="84" spans="1:6" x14ac:dyDescent="0.25">
      <c r="A84" s="67" t="s">
        <v>62</v>
      </c>
      <c r="B84" s="1">
        <v>1</v>
      </c>
      <c r="C84" s="62">
        <v>1893</v>
      </c>
      <c r="D84" s="63">
        <f>C84+F84</f>
        <v>4224.2958010627563</v>
      </c>
      <c r="E84" s="9">
        <v>17.899999999999999</v>
      </c>
      <c r="F84" s="47">
        <f>E84*$F$895</f>
        <v>2331.2958010627563</v>
      </c>
    </row>
    <row r="85" spans="1:6" x14ac:dyDescent="0.25">
      <c r="A85" s="1" t="s">
        <v>63</v>
      </c>
      <c r="B85" s="1">
        <v>0</v>
      </c>
      <c r="C85" s="50">
        <v>350</v>
      </c>
      <c r="D85" s="50">
        <f>C85</f>
        <v>350</v>
      </c>
      <c r="E85" s="9"/>
      <c r="F85" s="9"/>
    </row>
    <row r="86" spans="1:6" x14ac:dyDescent="0.25">
      <c r="A86" s="67" t="s">
        <v>64</v>
      </c>
      <c r="B86" s="1">
        <v>1</v>
      </c>
      <c r="C86" s="62">
        <v>913</v>
      </c>
      <c r="D86" s="63">
        <f>C86+F86</f>
        <v>3504.7757788351314</v>
      </c>
      <c r="E86" s="9">
        <v>19.899999999999999</v>
      </c>
      <c r="F86" s="47">
        <f>E86*$F$895</f>
        <v>2591.7757788351314</v>
      </c>
    </row>
    <row r="87" spans="1:6" x14ac:dyDescent="0.25">
      <c r="A87" s="1" t="s">
        <v>65</v>
      </c>
      <c r="B87" s="1">
        <v>0</v>
      </c>
      <c r="C87" s="50">
        <v>350</v>
      </c>
      <c r="D87" s="50">
        <f t="shared" ref="D87:D92" si="8">C87</f>
        <v>350</v>
      </c>
      <c r="E87" s="9"/>
      <c r="F87" s="9"/>
    </row>
    <row r="88" spans="1:6" x14ac:dyDescent="0.25">
      <c r="A88" s="1" t="s">
        <v>66</v>
      </c>
      <c r="B88" s="1">
        <v>0</v>
      </c>
      <c r="C88" s="50">
        <v>1350</v>
      </c>
      <c r="D88" s="50">
        <f t="shared" si="8"/>
        <v>1350</v>
      </c>
      <c r="E88" s="9"/>
      <c r="F88" s="9"/>
    </row>
    <row r="89" spans="1:6" x14ac:dyDescent="0.25">
      <c r="A89" s="1" t="s">
        <v>67</v>
      </c>
      <c r="B89" s="1">
        <v>0</v>
      </c>
      <c r="C89" s="50">
        <v>350</v>
      </c>
      <c r="D89" s="50">
        <f t="shared" si="8"/>
        <v>350</v>
      </c>
      <c r="E89" s="9"/>
      <c r="F89" s="9"/>
    </row>
    <row r="90" spans="1:6" x14ac:dyDescent="0.25">
      <c r="A90" s="1" t="s">
        <v>68</v>
      </c>
      <c r="B90" s="1">
        <v>0</v>
      </c>
      <c r="C90" s="50">
        <v>350</v>
      </c>
      <c r="D90" s="50">
        <f t="shared" si="8"/>
        <v>350</v>
      </c>
      <c r="E90" s="9"/>
      <c r="F90" s="9"/>
    </row>
    <row r="91" spans="1:6" x14ac:dyDescent="0.25">
      <c r="A91" s="1" t="s">
        <v>752</v>
      </c>
      <c r="B91" s="1">
        <v>0</v>
      </c>
      <c r="C91" s="50">
        <v>480</v>
      </c>
      <c r="D91" s="50">
        <f t="shared" si="8"/>
        <v>480</v>
      </c>
      <c r="E91" s="9"/>
      <c r="F91" s="9"/>
    </row>
    <row r="92" spans="1:6" x14ac:dyDescent="0.25">
      <c r="A92" s="1" t="s">
        <v>69</v>
      </c>
      <c r="B92" s="1">
        <v>0</v>
      </c>
      <c r="C92" s="50">
        <v>1350</v>
      </c>
      <c r="D92" s="50">
        <f t="shared" si="8"/>
        <v>1350</v>
      </c>
      <c r="E92" s="9"/>
      <c r="F92" s="9"/>
    </row>
    <row r="93" spans="1:6" x14ac:dyDescent="0.25">
      <c r="A93" s="67" t="s">
        <v>70</v>
      </c>
      <c r="B93" s="1">
        <v>1</v>
      </c>
      <c r="C93" s="62">
        <v>5953</v>
      </c>
      <c r="D93" s="63">
        <f>C93+F93</f>
        <v>10498.375612127944</v>
      </c>
      <c r="E93" s="9">
        <v>34.9</v>
      </c>
      <c r="F93" s="47">
        <f>E93*$F$895</f>
        <v>4545.3756121279439</v>
      </c>
    </row>
    <row r="94" spans="1:6" x14ac:dyDescent="0.25">
      <c r="A94" s="1" t="s">
        <v>71</v>
      </c>
      <c r="B94" s="1">
        <v>0</v>
      </c>
      <c r="C94" s="50">
        <v>210</v>
      </c>
      <c r="D94" s="50">
        <f t="shared" ref="D94:D97" si="9">C94</f>
        <v>210</v>
      </c>
      <c r="E94" s="9"/>
      <c r="F94" s="9"/>
    </row>
    <row r="95" spans="1:6" x14ac:dyDescent="0.25">
      <c r="A95" s="1" t="s">
        <v>72</v>
      </c>
      <c r="B95" s="1">
        <v>0</v>
      </c>
      <c r="C95" s="50">
        <v>150</v>
      </c>
      <c r="D95" s="50">
        <f t="shared" si="9"/>
        <v>150</v>
      </c>
      <c r="E95" s="9"/>
      <c r="F95" s="9"/>
    </row>
    <row r="96" spans="1:6" x14ac:dyDescent="0.25">
      <c r="A96" s="1" t="s">
        <v>73</v>
      </c>
      <c r="B96" s="1">
        <v>0</v>
      </c>
      <c r="C96" s="50">
        <v>650</v>
      </c>
      <c r="D96" s="50">
        <f t="shared" si="9"/>
        <v>650</v>
      </c>
      <c r="E96" s="9"/>
      <c r="F96" s="9"/>
    </row>
    <row r="97" spans="1:6" x14ac:dyDescent="0.25">
      <c r="A97" s="1" t="s">
        <v>74</v>
      </c>
      <c r="B97" s="1">
        <v>0</v>
      </c>
      <c r="C97" s="50">
        <v>350</v>
      </c>
      <c r="D97" s="50">
        <f t="shared" si="9"/>
        <v>350</v>
      </c>
      <c r="E97" s="9"/>
      <c r="F97" s="9"/>
    </row>
    <row r="98" spans="1:6" x14ac:dyDescent="0.25">
      <c r="A98" s="67" t="s">
        <v>75</v>
      </c>
      <c r="B98" s="39">
        <v>2</v>
      </c>
      <c r="C98" s="62">
        <v>913</v>
      </c>
      <c r="D98" s="63">
        <f>C98+F98</f>
        <v>5914.2155732296005</v>
      </c>
      <c r="E98" s="9">
        <f>19.2+19.2</f>
        <v>38.4</v>
      </c>
      <c r="F98" s="47">
        <f>E98*$F$895</f>
        <v>5001.2155732296005</v>
      </c>
    </row>
    <row r="99" spans="1:6" x14ac:dyDescent="0.25">
      <c r="A99" s="1" t="s">
        <v>76</v>
      </c>
      <c r="B99" s="1">
        <v>0</v>
      </c>
      <c r="C99" s="50">
        <v>350</v>
      </c>
      <c r="D99" s="50">
        <f t="shared" ref="D99:D100" si="10">C99</f>
        <v>350</v>
      </c>
      <c r="E99" s="9"/>
      <c r="F99" s="9"/>
    </row>
    <row r="100" spans="1:6" x14ac:dyDescent="0.25">
      <c r="A100" s="1" t="s">
        <v>77</v>
      </c>
      <c r="B100" s="1">
        <v>0</v>
      </c>
      <c r="C100" s="50">
        <v>130</v>
      </c>
      <c r="D100" s="50">
        <f t="shared" si="10"/>
        <v>130</v>
      </c>
      <c r="E100" s="9"/>
      <c r="F100" s="9"/>
    </row>
    <row r="101" spans="1:6" x14ac:dyDescent="0.25">
      <c r="A101" s="67" t="s">
        <v>78</v>
      </c>
      <c r="B101" s="1">
        <v>1</v>
      </c>
      <c r="C101" s="62">
        <v>1893</v>
      </c>
      <c r="D101" s="63">
        <f>C101+F101</f>
        <v>10280.455284270476</v>
      </c>
      <c r="E101" s="9">
        <v>64.400000000000006</v>
      </c>
      <c r="F101" s="47">
        <f>E101*$F$895</f>
        <v>8387.4552842704761</v>
      </c>
    </row>
    <row r="102" spans="1:6" x14ac:dyDescent="0.25">
      <c r="A102" s="1" t="s">
        <v>760</v>
      </c>
      <c r="B102" s="1">
        <v>0</v>
      </c>
      <c r="C102" s="50">
        <v>860</v>
      </c>
      <c r="D102" s="50">
        <f t="shared" ref="D102:D110" si="11">C102</f>
        <v>860</v>
      </c>
      <c r="E102" s="9"/>
      <c r="F102" s="9"/>
    </row>
    <row r="103" spans="1:6" x14ac:dyDescent="0.25">
      <c r="A103" s="1" t="s">
        <v>79</v>
      </c>
      <c r="B103" s="1">
        <v>0</v>
      </c>
      <c r="C103" s="50">
        <v>350</v>
      </c>
      <c r="D103" s="50">
        <f t="shared" si="11"/>
        <v>350</v>
      </c>
      <c r="E103" s="9"/>
      <c r="F103" s="9"/>
    </row>
    <row r="104" spans="1:6" x14ac:dyDescent="0.25">
      <c r="A104" s="1" t="s">
        <v>80</v>
      </c>
      <c r="B104" s="1">
        <v>0</v>
      </c>
      <c r="C104" s="50">
        <v>350</v>
      </c>
      <c r="D104" s="50">
        <f t="shared" si="11"/>
        <v>350</v>
      </c>
      <c r="E104" s="9"/>
      <c r="F104" s="9"/>
    </row>
    <row r="105" spans="1:6" x14ac:dyDescent="0.25">
      <c r="A105" s="1" t="s">
        <v>767</v>
      </c>
      <c r="B105" s="1">
        <v>0</v>
      </c>
      <c r="C105" s="50">
        <v>650</v>
      </c>
      <c r="D105" s="50">
        <f t="shared" si="11"/>
        <v>650</v>
      </c>
      <c r="E105" s="9"/>
      <c r="F105" s="9"/>
    </row>
    <row r="106" spans="1:6" x14ac:dyDescent="0.25">
      <c r="A106" s="1" t="s">
        <v>81</v>
      </c>
      <c r="B106" s="1">
        <v>0</v>
      </c>
      <c r="C106" s="50">
        <v>350</v>
      </c>
      <c r="D106" s="50">
        <f t="shared" si="11"/>
        <v>350</v>
      </c>
      <c r="E106" s="9"/>
      <c r="F106" s="9"/>
    </row>
    <row r="107" spans="1:6" x14ac:dyDescent="0.25">
      <c r="A107" s="1" t="s">
        <v>82</v>
      </c>
      <c r="B107" s="1">
        <v>0</v>
      </c>
      <c r="C107" s="50">
        <v>350</v>
      </c>
      <c r="D107" s="50">
        <f t="shared" si="11"/>
        <v>350</v>
      </c>
      <c r="E107" s="9"/>
      <c r="F107" s="9"/>
    </row>
    <row r="108" spans="1:6" x14ac:dyDescent="0.25">
      <c r="A108" s="1" t="s">
        <v>83</v>
      </c>
      <c r="B108" s="1">
        <v>0</v>
      </c>
      <c r="C108" s="50">
        <v>250</v>
      </c>
      <c r="D108" s="50">
        <f t="shared" si="11"/>
        <v>250</v>
      </c>
      <c r="E108" s="9"/>
      <c r="F108" s="9"/>
    </row>
    <row r="109" spans="1:6" x14ac:dyDescent="0.25">
      <c r="A109" s="1" t="s">
        <v>84</v>
      </c>
      <c r="B109" s="1">
        <v>0</v>
      </c>
      <c r="C109" s="50">
        <v>130</v>
      </c>
      <c r="D109" s="50">
        <f t="shared" si="11"/>
        <v>130</v>
      </c>
      <c r="E109" s="9"/>
      <c r="F109" s="9"/>
    </row>
    <row r="110" spans="1:6" x14ac:dyDescent="0.25">
      <c r="A110" s="1" t="s">
        <v>848</v>
      </c>
      <c r="B110" s="1">
        <v>0</v>
      </c>
      <c r="C110" s="50">
        <v>510</v>
      </c>
      <c r="D110" s="50">
        <f t="shared" si="11"/>
        <v>510</v>
      </c>
      <c r="E110" s="9"/>
      <c r="F110" s="9"/>
    </row>
    <row r="111" spans="1:6" x14ac:dyDescent="0.25">
      <c r="A111" s="67" t="s">
        <v>85</v>
      </c>
      <c r="B111" s="1">
        <v>1</v>
      </c>
      <c r="C111" s="62">
        <v>843</v>
      </c>
      <c r="D111" s="63">
        <f>C111+F111</f>
        <v>2770.5518355155755</v>
      </c>
      <c r="E111" s="9">
        <v>14.8</v>
      </c>
      <c r="F111" s="47">
        <f>E111*$F$895</f>
        <v>1927.5518355155755</v>
      </c>
    </row>
    <row r="112" spans="1:6" x14ac:dyDescent="0.25">
      <c r="A112" s="1" t="s">
        <v>860</v>
      </c>
      <c r="B112" s="1">
        <v>0</v>
      </c>
      <c r="C112" s="50">
        <v>330</v>
      </c>
      <c r="D112" s="50">
        <f t="shared" ref="D112:D116" si="12">C112</f>
        <v>330</v>
      </c>
      <c r="E112" s="9"/>
      <c r="F112" s="9"/>
    </row>
    <row r="113" spans="1:6" x14ac:dyDescent="0.25">
      <c r="A113" s="1" t="s">
        <v>86</v>
      </c>
      <c r="B113" s="1">
        <v>0</v>
      </c>
      <c r="C113" s="50">
        <v>350</v>
      </c>
      <c r="D113" s="50">
        <f t="shared" si="12"/>
        <v>350</v>
      </c>
      <c r="E113" s="9"/>
      <c r="F113" s="9"/>
    </row>
    <row r="114" spans="1:6" x14ac:dyDescent="0.25">
      <c r="A114" s="1" t="s">
        <v>87</v>
      </c>
      <c r="B114" s="1">
        <v>0</v>
      </c>
      <c r="C114" s="50">
        <v>273</v>
      </c>
      <c r="D114" s="50">
        <f t="shared" si="12"/>
        <v>273</v>
      </c>
      <c r="E114" s="9"/>
      <c r="F114" s="9"/>
    </row>
    <row r="115" spans="1:6" x14ac:dyDescent="0.25">
      <c r="A115" s="1" t="s">
        <v>88</v>
      </c>
      <c r="B115" s="1">
        <v>0</v>
      </c>
      <c r="C115" s="50">
        <v>250</v>
      </c>
      <c r="D115" s="50">
        <f t="shared" si="12"/>
        <v>250</v>
      </c>
      <c r="E115" s="9"/>
      <c r="F115" s="9"/>
    </row>
    <row r="116" spans="1:6" x14ac:dyDescent="0.25">
      <c r="A116" s="1" t="s">
        <v>89</v>
      </c>
      <c r="B116" s="1">
        <v>0</v>
      </c>
      <c r="C116" s="50">
        <v>350</v>
      </c>
      <c r="D116" s="50">
        <f t="shared" si="12"/>
        <v>350</v>
      </c>
      <c r="E116" s="9"/>
      <c r="F116" s="9"/>
    </row>
    <row r="117" spans="1:6" x14ac:dyDescent="0.25">
      <c r="A117" s="67" t="s">
        <v>90</v>
      </c>
      <c r="B117" s="1">
        <v>1</v>
      </c>
      <c r="C117" s="62">
        <v>325</v>
      </c>
      <c r="D117" s="63">
        <f>C117+F117</f>
        <v>2825.6077866148003</v>
      </c>
      <c r="E117" s="9">
        <v>19.2</v>
      </c>
      <c r="F117" s="47">
        <f>E117*$F$895</f>
        <v>2500.6077866148003</v>
      </c>
    </row>
    <row r="118" spans="1:6" x14ac:dyDescent="0.25">
      <c r="A118" s="1" t="s">
        <v>711</v>
      </c>
      <c r="B118" s="1">
        <v>0</v>
      </c>
      <c r="C118" s="50">
        <v>700</v>
      </c>
      <c r="D118" s="50">
        <f>C118</f>
        <v>700</v>
      </c>
      <c r="E118" s="9"/>
      <c r="F118" s="9"/>
    </row>
    <row r="119" spans="1:6" x14ac:dyDescent="0.25">
      <c r="A119" s="67" t="s">
        <v>91</v>
      </c>
      <c r="B119" s="1">
        <v>1</v>
      </c>
      <c r="C119" s="62">
        <v>493</v>
      </c>
      <c r="D119" s="63">
        <f>C119+F119</f>
        <v>2420.5518355155755</v>
      </c>
      <c r="E119" s="9">
        <v>14.8</v>
      </c>
      <c r="F119" s="47">
        <f>E119*$F$895</f>
        <v>1927.5518355155755</v>
      </c>
    </row>
    <row r="120" spans="1:6" x14ac:dyDescent="0.25">
      <c r="A120" s="1" t="s">
        <v>864</v>
      </c>
      <c r="B120" s="1">
        <v>0</v>
      </c>
      <c r="C120" s="50">
        <v>2320</v>
      </c>
      <c r="D120" s="50">
        <f t="shared" ref="D120:D122" si="13">C120</f>
        <v>2320</v>
      </c>
      <c r="E120" s="9"/>
      <c r="F120" s="9"/>
    </row>
    <row r="121" spans="1:6" x14ac:dyDescent="0.25">
      <c r="A121" s="1" t="s">
        <v>713</v>
      </c>
      <c r="B121" s="1">
        <v>0</v>
      </c>
      <c r="C121" s="50">
        <v>350</v>
      </c>
      <c r="D121" s="50">
        <f t="shared" si="13"/>
        <v>350</v>
      </c>
      <c r="E121" s="9"/>
      <c r="F121" s="9"/>
    </row>
    <row r="122" spans="1:6" x14ac:dyDescent="0.25">
      <c r="A122" s="1" t="s">
        <v>92</v>
      </c>
      <c r="B122" s="1">
        <v>0</v>
      </c>
      <c r="C122" s="50">
        <v>650</v>
      </c>
      <c r="D122" s="50">
        <f t="shared" si="13"/>
        <v>650</v>
      </c>
      <c r="E122" s="9"/>
      <c r="F122" s="9"/>
    </row>
    <row r="123" spans="1:6" x14ac:dyDescent="0.25">
      <c r="A123" s="67" t="s">
        <v>93</v>
      </c>
      <c r="B123" s="1">
        <v>1</v>
      </c>
      <c r="C123" s="62">
        <v>913</v>
      </c>
      <c r="D123" s="63">
        <f>C123+F123</f>
        <v>3231.271802174138</v>
      </c>
      <c r="E123" s="9">
        <v>17.8</v>
      </c>
      <c r="F123" s="47">
        <f>E123*$F$895</f>
        <v>2318.271802174138</v>
      </c>
    </row>
    <row r="124" spans="1:6" x14ac:dyDescent="0.25">
      <c r="A124" s="1" t="s">
        <v>94</v>
      </c>
      <c r="B124" s="1">
        <v>0</v>
      </c>
      <c r="C124" s="50">
        <v>350</v>
      </c>
      <c r="D124" s="50">
        <f>C124</f>
        <v>350</v>
      </c>
      <c r="E124" s="9"/>
      <c r="F124" s="9"/>
    </row>
    <row r="125" spans="1:6" x14ac:dyDescent="0.25">
      <c r="A125" s="67" t="s">
        <v>95</v>
      </c>
      <c r="B125" s="1">
        <v>1</v>
      </c>
      <c r="C125" s="62">
        <v>913</v>
      </c>
      <c r="D125" s="63">
        <f>C125+F125</f>
        <v>3504.7757788351314</v>
      </c>
      <c r="E125" s="9">
        <v>19.899999999999999</v>
      </c>
      <c r="F125" s="47">
        <f>E125*$F$895</f>
        <v>2591.7757788351314</v>
      </c>
    </row>
    <row r="126" spans="1:6" x14ac:dyDescent="0.25">
      <c r="A126" s="1" t="s">
        <v>96</v>
      </c>
      <c r="B126" s="1">
        <v>0</v>
      </c>
      <c r="C126" s="50">
        <v>350</v>
      </c>
      <c r="D126" s="50">
        <f t="shared" ref="D126:D128" si="14">C126</f>
        <v>350</v>
      </c>
      <c r="E126" s="9"/>
      <c r="F126" s="9"/>
    </row>
    <row r="127" spans="1:6" x14ac:dyDescent="0.25">
      <c r="A127" s="1" t="s">
        <v>97</v>
      </c>
      <c r="B127" s="1">
        <v>0</v>
      </c>
      <c r="C127" s="50">
        <v>210</v>
      </c>
      <c r="D127" s="50">
        <f t="shared" si="14"/>
        <v>210</v>
      </c>
      <c r="E127" s="9"/>
      <c r="F127" s="9"/>
    </row>
    <row r="128" spans="1:6" x14ac:dyDescent="0.25">
      <c r="A128" s="1" t="s">
        <v>98</v>
      </c>
      <c r="B128" s="1">
        <v>0</v>
      </c>
      <c r="C128" s="50">
        <v>350</v>
      </c>
      <c r="D128" s="50">
        <f t="shared" si="14"/>
        <v>350</v>
      </c>
      <c r="E128" s="9"/>
      <c r="F128" s="9"/>
    </row>
    <row r="129" spans="1:6" x14ac:dyDescent="0.25">
      <c r="A129" s="67" t="s">
        <v>99</v>
      </c>
      <c r="B129" s="1">
        <v>1</v>
      </c>
      <c r="C129" s="62">
        <v>3013</v>
      </c>
      <c r="D129" s="63">
        <f t="shared" ref="D129:D130" si="15">C129+F129</f>
        <v>5604.7757788351319</v>
      </c>
      <c r="E129" s="9">
        <v>19.899999999999999</v>
      </c>
      <c r="F129" s="47">
        <f t="shared" ref="F129:F130" si="16">E129*$F$895</f>
        <v>2591.7757788351314</v>
      </c>
    </row>
    <row r="130" spans="1:6" x14ac:dyDescent="0.25">
      <c r="A130" s="67" t="s">
        <v>100</v>
      </c>
      <c r="B130" s="1">
        <v>1</v>
      </c>
      <c r="C130" s="62">
        <v>913</v>
      </c>
      <c r="D130" s="63">
        <f t="shared" si="15"/>
        <v>2111.207897752925</v>
      </c>
      <c r="E130" s="9">
        <v>9.1999999999999993</v>
      </c>
      <c r="F130" s="47">
        <f t="shared" si="16"/>
        <v>1198.207897752925</v>
      </c>
    </row>
    <row r="131" spans="1:6" x14ac:dyDescent="0.25">
      <c r="A131" s="1" t="s">
        <v>101</v>
      </c>
      <c r="B131" s="1">
        <v>0</v>
      </c>
      <c r="C131" s="50">
        <v>650</v>
      </c>
      <c r="D131" s="50">
        <f t="shared" ref="D131:D136" si="17">C131</f>
        <v>650</v>
      </c>
      <c r="E131" s="9"/>
      <c r="F131" s="9"/>
    </row>
    <row r="132" spans="1:6" x14ac:dyDescent="0.25">
      <c r="A132" s="1" t="s">
        <v>102</v>
      </c>
      <c r="B132" s="1">
        <v>0</v>
      </c>
      <c r="C132" s="50">
        <v>350</v>
      </c>
      <c r="D132" s="50">
        <f t="shared" si="17"/>
        <v>350</v>
      </c>
      <c r="E132" s="9"/>
      <c r="F132" s="9"/>
    </row>
    <row r="133" spans="1:6" x14ac:dyDescent="0.25">
      <c r="A133" s="1" t="s">
        <v>103</v>
      </c>
      <c r="B133" s="1">
        <v>0</v>
      </c>
      <c r="C133" s="50">
        <v>544</v>
      </c>
      <c r="D133" s="50">
        <f t="shared" si="17"/>
        <v>544</v>
      </c>
      <c r="E133" s="9"/>
      <c r="F133" s="9"/>
    </row>
    <row r="134" spans="1:6" x14ac:dyDescent="0.25">
      <c r="A134" s="1" t="s">
        <v>104</v>
      </c>
      <c r="B134" s="1">
        <v>0</v>
      </c>
      <c r="C134" s="50">
        <v>350</v>
      </c>
      <c r="D134" s="50">
        <f t="shared" si="17"/>
        <v>350</v>
      </c>
      <c r="E134" s="9"/>
      <c r="F134" s="9"/>
    </row>
    <row r="135" spans="1:6" x14ac:dyDescent="0.25">
      <c r="A135" s="1" t="s">
        <v>749</v>
      </c>
      <c r="B135" s="1">
        <v>0</v>
      </c>
      <c r="C135" s="50">
        <v>460</v>
      </c>
      <c r="D135" s="50">
        <f t="shared" si="17"/>
        <v>460</v>
      </c>
      <c r="E135" s="9"/>
      <c r="F135" s="9"/>
    </row>
    <row r="136" spans="1:6" x14ac:dyDescent="0.25">
      <c r="A136" s="1" t="s">
        <v>823</v>
      </c>
      <c r="B136" s="1">
        <v>0</v>
      </c>
      <c r="C136" s="50">
        <v>360</v>
      </c>
      <c r="D136" s="50">
        <f t="shared" si="17"/>
        <v>360</v>
      </c>
      <c r="E136" s="9"/>
      <c r="F136" s="9"/>
    </row>
    <row r="137" spans="1:6" x14ac:dyDescent="0.25">
      <c r="A137" s="67" t="s">
        <v>105</v>
      </c>
      <c r="B137" s="1">
        <v>1</v>
      </c>
      <c r="C137" s="62">
        <v>913</v>
      </c>
      <c r="D137" s="63">
        <f>C137+F137</f>
        <v>3478.7277810578939</v>
      </c>
      <c r="E137" s="9">
        <v>19.7</v>
      </c>
      <c r="F137" s="47">
        <f>E137*$F$895</f>
        <v>2565.7277810578939</v>
      </c>
    </row>
    <row r="138" spans="1:6" x14ac:dyDescent="0.25">
      <c r="A138" s="67" t="s">
        <v>820</v>
      </c>
      <c r="B138" s="76">
        <v>1</v>
      </c>
      <c r="C138" s="63">
        <v>2670</v>
      </c>
      <c r="D138" s="63">
        <f>C138+F138</f>
        <v>3988.0286875282177</v>
      </c>
      <c r="E138" s="77">
        <v>10.119999999999999</v>
      </c>
      <c r="F138" s="47">
        <f>E138*$F$895</f>
        <v>1318.0286875282177</v>
      </c>
    </row>
    <row r="139" spans="1:6" x14ac:dyDescent="0.25">
      <c r="A139" s="1" t="s">
        <v>106</v>
      </c>
      <c r="B139" s="1">
        <v>0</v>
      </c>
      <c r="C139" s="50">
        <v>350</v>
      </c>
      <c r="D139" s="50">
        <f t="shared" ref="D138:D147" si="18">C139</f>
        <v>350</v>
      </c>
      <c r="E139" s="9"/>
      <c r="F139" s="9"/>
    </row>
    <row r="140" spans="1:6" x14ac:dyDescent="0.25">
      <c r="A140" s="1" t="s">
        <v>830</v>
      </c>
      <c r="B140" s="1">
        <v>0</v>
      </c>
      <c r="C140" s="50">
        <v>470</v>
      </c>
      <c r="D140" s="50">
        <f t="shared" si="18"/>
        <v>470</v>
      </c>
      <c r="E140" s="9"/>
      <c r="F140" s="9"/>
    </row>
    <row r="141" spans="1:6" x14ac:dyDescent="0.25">
      <c r="A141" s="1" t="s">
        <v>843</v>
      </c>
      <c r="B141" s="1">
        <v>0</v>
      </c>
      <c r="C141" s="50">
        <v>510</v>
      </c>
      <c r="D141" s="50">
        <f t="shared" si="18"/>
        <v>510</v>
      </c>
      <c r="E141" s="9"/>
      <c r="F141" s="9"/>
    </row>
    <row r="142" spans="1:6" x14ac:dyDescent="0.25">
      <c r="A142" s="1" t="s">
        <v>717</v>
      </c>
      <c r="B142" s="1">
        <v>0</v>
      </c>
      <c r="C142" s="50">
        <v>1000</v>
      </c>
      <c r="D142" s="50">
        <f t="shared" si="18"/>
        <v>1000</v>
      </c>
      <c r="E142" s="9"/>
      <c r="F142" s="9"/>
    </row>
    <row r="143" spans="1:6" x14ac:dyDescent="0.25">
      <c r="A143" s="1" t="s">
        <v>107</v>
      </c>
      <c r="B143" s="1">
        <v>0</v>
      </c>
      <c r="C143" s="50">
        <v>2250</v>
      </c>
      <c r="D143" s="50">
        <f t="shared" si="18"/>
        <v>2250</v>
      </c>
      <c r="E143" s="9"/>
      <c r="F143" s="9"/>
    </row>
    <row r="144" spans="1:6" x14ac:dyDescent="0.25">
      <c r="A144" s="1" t="s">
        <v>108</v>
      </c>
      <c r="B144" s="1">
        <v>0</v>
      </c>
      <c r="C144" s="50">
        <v>1350</v>
      </c>
      <c r="D144" s="50">
        <f t="shared" si="18"/>
        <v>1350</v>
      </c>
      <c r="E144" s="9"/>
      <c r="F144" s="9"/>
    </row>
    <row r="145" spans="1:6" x14ac:dyDescent="0.25">
      <c r="A145" s="1" t="s">
        <v>109</v>
      </c>
      <c r="B145" s="1">
        <v>0</v>
      </c>
      <c r="C145" s="50">
        <v>350</v>
      </c>
      <c r="D145" s="50">
        <f t="shared" si="18"/>
        <v>350</v>
      </c>
      <c r="E145" s="9"/>
      <c r="F145" s="9"/>
    </row>
    <row r="146" spans="1:6" x14ac:dyDescent="0.25">
      <c r="A146" s="1" t="s">
        <v>110</v>
      </c>
      <c r="B146" s="1">
        <v>0</v>
      </c>
      <c r="C146" s="50">
        <v>350</v>
      </c>
      <c r="D146" s="50">
        <f t="shared" si="18"/>
        <v>350</v>
      </c>
      <c r="E146" s="9"/>
      <c r="F146" s="9"/>
    </row>
    <row r="147" spans="1:6" x14ac:dyDescent="0.25">
      <c r="A147" s="1" t="s">
        <v>111</v>
      </c>
      <c r="B147" s="1">
        <v>0</v>
      </c>
      <c r="C147" s="50">
        <v>1350</v>
      </c>
      <c r="D147" s="50">
        <f t="shared" si="18"/>
        <v>1350</v>
      </c>
      <c r="E147" s="9"/>
      <c r="F147" s="9"/>
    </row>
    <row r="148" spans="1:6" x14ac:dyDescent="0.25">
      <c r="A148" s="67" t="s">
        <v>112</v>
      </c>
      <c r="B148" s="1">
        <v>1</v>
      </c>
      <c r="C148" s="62">
        <v>1403</v>
      </c>
      <c r="D148" s="63">
        <f>C148+F148</f>
        <v>3968.7277810578939</v>
      </c>
      <c r="E148" s="9">
        <v>19.7</v>
      </c>
      <c r="F148" s="47">
        <f>E148*$F$895</f>
        <v>2565.7277810578939</v>
      </c>
    </row>
    <row r="149" spans="1:6" x14ac:dyDescent="0.25">
      <c r="A149" s="1" t="s">
        <v>113</v>
      </c>
      <c r="B149" s="1">
        <v>0</v>
      </c>
      <c r="C149" s="50">
        <v>150</v>
      </c>
      <c r="D149" s="50">
        <f t="shared" ref="D149:D153" si="19">C149</f>
        <v>150</v>
      </c>
      <c r="E149" s="9"/>
      <c r="F149" s="9"/>
    </row>
    <row r="150" spans="1:6" x14ac:dyDescent="0.25">
      <c r="A150" s="1" t="s">
        <v>114</v>
      </c>
      <c r="B150" s="1">
        <v>0</v>
      </c>
      <c r="C150" s="50">
        <v>650</v>
      </c>
      <c r="D150" s="50">
        <f t="shared" si="19"/>
        <v>650</v>
      </c>
      <c r="E150" s="9"/>
      <c r="F150" s="9"/>
    </row>
    <row r="151" spans="1:6" x14ac:dyDescent="0.25">
      <c r="A151" s="1" t="s">
        <v>115</v>
      </c>
      <c r="B151" s="1">
        <v>0</v>
      </c>
      <c r="C151" s="50">
        <v>350</v>
      </c>
      <c r="D151" s="50">
        <f t="shared" si="19"/>
        <v>350</v>
      </c>
      <c r="E151" s="9"/>
      <c r="F151" s="9"/>
    </row>
    <row r="152" spans="1:6" x14ac:dyDescent="0.25">
      <c r="A152" s="1" t="s">
        <v>743</v>
      </c>
      <c r="B152" s="1">
        <v>0</v>
      </c>
      <c r="C152" s="50">
        <v>1060</v>
      </c>
      <c r="D152" s="50">
        <f t="shared" si="19"/>
        <v>1060</v>
      </c>
      <c r="E152" s="9"/>
      <c r="F152" s="9"/>
    </row>
    <row r="153" spans="1:6" x14ac:dyDescent="0.25">
      <c r="A153" s="1" t="s">
        <v>704</v>
      </c>
      <c r="B153" s="1">
        <v>0</v>
      </c>
      <c r="C153" s="50">
        <v>400</v>
      </c>
      <c r="D153" s="50">
        <f t="shared" si="19"/>
        <v>400</v>
      </c>
      <c r="E153" s="9"/>
      <c r="F153" s="9"/>
    </row>
    <row r="154" spans="1:6" x14ac:dyDescent="0.25">
      <c r="A154" s="67" t="s">
        <v>116</v>
      </c>
      <c r="B154" s="1">
        <v>1</v>
      </c>
      <c r="C154" s="62">
        <v>913</v>
      </c>
      <c r="D154" s="63">
        <f t="shared" ref="D154:D157" si="20">C154+F154</f>
        <v>3413.6077866148003</v>
      </c>
      <c r="E154" s="9">
        <v>19.2</v>
      </c>
      <c r="F154" s="47">
        <f t="shared" ref="F154:F157" si="21">E154*$F$895</f>
        <v>2500.6077866148003</v>
      </c>
    </row>
    <row r="155" spans="1:6" x14ac:dyDescent="0.25">
      <c r="A155" s="67" t="s">
        <v>117</v>
      </c>
      <c r="B155" s="1">
        <v>1</v>
      </c>
      <c r="C155" s="62">
        <v>493</v>
      </c>
      <c r="D155" s="63">
        <f t="shared" si="20"/>
        <v>3006.631785503419</v>
      </c>
      <c r="E155" s="9">
        <v>19.3</v>
      </c>
      <c r="F155" s="47">
        <f t="shared" si="21"/>
        <v>2513.631785503419</v>
      </c>
    </row>
    <row r="156" spans="1:6" x14ac:dyDescent="0.25">
      <c r="A156" s="67" t="s">
        <v>118</v>
      </c>
      <c r="B156" s="1">
        <v>1</v>
      </c>
      <c r="C156" s="62">
        <v>1053</v>
      </c>
      <c r="D156" s="63">
        <f t="shared" si="20"/>
        <v>3019.6238321814317</v>
      </c>
      <c r="E156" s="9">
        <v>15.1</v>
      </c>
      <c r="F156" s="47">
        <f t="shared" si="21"/>
        <v>1966.6238321814315</v>
      </c>
    </row>
    <row r="157" spans="1:6" x14ac:dyDescent="0.25">
      <c r="A157" s="67" t="s">
        <v>119</v>
      </c>
      <c r="B157" s="39">
        <v>3</v>
      </c>
      <c r="C157" s="62">
        <v>913</v>
      </c>
      <c r="D157" s="63">
        <f t="shared" si="20"/>
        <v>7932.9354009655071</v>
      </c>
      <c r="E157" s="9">
        <f>14.8+19.2+19.9</f>
        <v>53.9</v>
      </c>
      <c r="F157" s="47">
        <f t="shared" si="21"/>
        <v>7019.9354009655071</v>
      </c>
    </row>
    <row r="158" spans="1:6" x14ac:dyDescent="0.25">
      <c r="A158" s="1" t="s">
        <v>815</v>
      </c>
      <c r="B158" s="1">
        <v>0</v>
      </c>
      <c r="C158" s="50">
        <v>360</v>
      </c>
      <c r="D158" s="50">
        <f t="shared" ref="D158:D163" si="22">C158</f>
        <v>360</v>
      </c>
      <c r="E158" s="9"/>
      <c r="F158" s="9"/>
    </row>
    <row r="159" spans="1:6" x14ac:dyDescent="0.25">
      <c r="A159" s="1" t="s">
        <v>819</v>
      </c>
      <c r="B159" s="1">
        <v>0</v>
      </c>
      <c r="C159" s="50">
        <v>175</v>
      </c>
      <c r="D159" s="50">
        <f t="shared" si="22"/>
        <v>175</v>
      </c>
      <c r="E159" s="9"/>
      <c r="F159" s="9"/>
    </row>
    <row r="160" spans="1:6" x14ac:dyDescent="0.25">
      <c r="A160" s="1" t="s">
        <v>120</v>
      </c>
      <c r="B160" s="1">
        <v>0</v>
      </c>
      <c r="C160" s="50">
        <v>350</v>
      </c>
      <c r="D160" s="50">
        <f t="shared" si="22"/>
        <v>350</v>
      </c>
      <c r="E160" s="9"/>
      <c r="F160" s="9"/>
    </row>
    <row r="161" spans="1:10" x14ac:dyDescent="0.25">
      <c r="A161" s="1" t="s">
        <v>1037</v>
      </c>
      <c r="B161" s="1">
        <v>0</v>
      </c>
      <c r="C161" s="50">
        <v>5000</v>
      </c>
      <c r="D161" s="50">
        <f t="shared" si="22"/>
        <v>5000</v>
      </c>
      <c r="E161" s="9"/>
      <c r="F161" s="9"/>
    </row>
    <row r="162" spans="1:10" x14ac:dyDescent="0.25">
      <c r="A162" s="1" t="s">
        <v>121</v>
      </c>
      <c r="B162" s="1">
        <v>0</v>
      </c>
      <c r="C162" s="50">
        <v>550</v>
      </c>
      <c r="D162" s="50">
        <f t="shared" si="22"/>
        <v>550</v>
      </c>
      <c r="E162" s="9"/>
      <c r="F162" s="9"/>
    </row>
    <row r="163" spans="1:10" x14ac:dyDescent="0.25">
      <c r="A163" s="1" t="s">
        <v>122</v>
      </c>
      <c r="B163" s="1">
        <v>0</v>
      </c>
      <c r="C163" s="50">
        <v>350</v>
      </c>
      <c r="D163" s="50">
        <f t="shared" si="22"/>
        <v>350</v>
      </c>
      <c r="E163" s="9"/>
      <c r="F163" s="9"/>
    </row>
    <row r="164" spans="1:10" x14ac:dyDescent="0.25">
      <c r="A164" s="67" t="s">
        <v>123</v>
      </c>
      <c r="B164" s="1">
        <v>1</v>
      </c>
      <c r="C164" s="62">
        <v>1403</v>
      </c>
      <c r="D164" s="63">
        <f>C164+F164</f>
        <v>3981.7517799465131</v>
      </c>
      <c r="E164" s="9">
        <v>19.8</v>
      </c>
      <c r="F164" s="47">
        <f>E164*$F$895</f>
        <v>2578.7517799465131</v>
      </c>
    </row>
    <row r="165" spans="1:10" x14ac:dyDescent="0.25">
      <c r="A165" s="1" t="s">
        <v>124</v>
      </c>
      <c r="B165" s="1">
        <v>0</v>
      </c>
      <c r="C165" s="50">
        <v>350</v>
      </c>
      <c r="D165" s="50">
        <f>C165</f>
        <v>350</v>
      </c>
      <c r="E165" s="9"/>
      <c r="F165" s="9"/>
    </row>
    <row r="166" spans="1:10" x14ac:dyDescent="0.25">
      <c r="A166" s="67" t="s">
        <v>125</v>
      </c>
      <c r="B166" s="1">
        <v>1</v>
      </c>
      <c r="C166" s="62">
        <v>913</v>
      </c>
      <c r="D166" s="63">
        <f>C166+F166</f>
        <v>3491.7517799465131</v>
      </c>
      <c r="E166" s="9">
        <v>19.8</v>
      </c>
      <c r="F166" s="47">
        <f>E166*$F$895</f>
        <v>2578.7517799465131</v>
      </c>
    </row>
    <row r="167" spans="1:10" x14ac:dyDescent="0.25">
      <c r="A167" s="1" t="s">
        <v>126</v>
      </c>
      <c r="B167" s="1">
        <v>0</v>
      </c>
      <c r="C167" s="50">
        <v>250</v>
      </c>
      <c r="D167" s="50">
        <f t="shared" ref="D167:D168" si="23">C167</f>
        <v>250</v>
      </c>
      <c r="E167" s="9"/>
      <c r="F167" s="9"/>
    </row>
    <row r="168" spans="1:10" x14ac:dyDescent="0.25">
      <c r="A168" s="1" t="s">
        <v>127</v>
      </c>
      <c r="B168" s="1">
        <v>0</v>
      </c>
      <c r="C168" s="50">
        <v>350</v>
      </c>
      <c r="D168" s="50">
        <f t="shared" si="23"/>
        <v>350</v>
      </c>
      <c r="E168" s="9"/>
      <c r="F168" s="9"/>
    </row>
    <row r="169" spans="1:10" x14ac:dyDescent="0.25">
      <c r="A169" s="67" t="s">
        <v>128</v>
      </c>
      <c r="B169" s="39">
        <v>2</v>
      </c>
      <c r="C169" s="62">
        <v>1893</v>
      </c>
      <c r="D169" s="63">
        <f>C169+F169</f>
        <v>7011.4315632271691</v>
      </c>
      <c r="E169" s="9">
        <f>19.6+19.7</f>
        <v>39.299999999999997</v>
      </c>
      <c r="F169" s="47">
        <f>E169*$F$895</f>
        <v>5118.4315632271691</v>
      </c>
    </row>
    <row r="170" spans="1:10" x14ac:dyDescent="0.25">
      <c r="A170" s="1" t="s">
        <v>129</v>
      </c>
      <c r="B170" s="1">
        <v>0</v>
      </c>
      <c r="C170" s="50">
        <v>1350</v>
      </c>
      <c r="D170" s="50">
        <f t="shared" ref="D170:D175" si="24">C170</f>
        <v>1350</v>
      </c>
      <c r="E170" s="9"/>
      <c r="F170" s="9"/>
    </row>
    <row r="171" spans="1:10" x14ac:dyDescent="0.25">
      <c r="A171" s="1" t="s">
        <v>130</v>
      </c>
      <c r="B171" s="1">
        <v>0</v>
      </c>
      <c r="C171" s="50">
        <v>1350</v>
      </c>
      <c r="D171" s="50">
        <f t="shared" si="24"/>
        <v>1350</v>
      </c>
      <c r="E171" s="9"/>
      <c r="F171" s="9"/>
    </row>
    <row r="172" spans="1:10" x14ac:dyDescent="0.25">
      <c r="A172" s="1" t="s">
        <v>131</v>
      </c>
      <c r="B172" s="1">
        <v>0</v>
      </c>
      <c r="C172" s="50">
        <v>350</v>
      </c>
      <c r="D172" s="50">
        <f t="shared" si="24"/>
        <v>350</v>
      </c>
      <c r="E172" s="9"/>
      <c r="F172" s="9"/>
    </row>
    <row r="173" spans="1:10" x14ac:dyDescent="0.25">
      <c r="A173" s="1" t="s">
        <v>790</v>
      </c>
      <c r="B173" s="1">
        <v>0</v>
      </c>
      <c r="C173" s="50">
        <v>150</v>
      </c>
      <c r="D173" s="50">
        <f t="shared" si="24"/>
        <v>150</v>
      </c>
      <c r="E173" s="9"/>
      <c r="F173" s="9"/>
    </row>
    <row r="174" spans="1:10" x14ac:dyDescent="0.25">
      <c r="A174" s="1" t="s">
        <v>132</v>
      </c>
      <c r="B174" s="1">
        <v>0</v>
      </c>
      <c r="C174" s="50">
        <v>350</v>
      </c>
      <c r="D174" s="50">
        <f t="shared" si="24"/>
        <v>350</v>
      </c>
      <c r="E174" s="9"/>
      <c r="F174" s="9"/>
    </row>
    <row r="175" spans="1:10" x14ac:dyDescent="0.25">
      <c r="A175" s="1" t="s">
        <v>133</v>
      </c>
      <c r="B175" s="1">
        <v>0</v>
      </c>
      <c r="C175" s="50">
        <v>350</v>
      </c>
      <c r="D175" s="50">
        <f t="shared" si="24"/>
        <v>350</v>
      </c>
      <c r="E175" s="9"/>
      <c r="F175" s="9"/>
    </row>
    <row r="176" spans="1:10" s="13" customFormat="1" x14ac:dyDescent="0.25">
      <c r="A176" s="69" t="s">
        <v>134</v>
      </c>
      <c r="B176" s="70">
        <v>1</v>
      </c>
      <c r="C176" s="71">
        <v>1403</v>
      </c>
      <c r="D176" s="63">
        <f t="shared" ref="D176:D177" si="25">C176+F176</f>
        <v>3903.6077866148003</v>
      </c>
      <c r="E176" s="32">
        <v>19.2</v>
      </c>
      <c r="F176" s="47">
        <f t="shared" ref="F176:F177" si="26">E176*$F$895</f>
        <v>2500.6077866148003</v>
      </c>
      <c r="G176" s="33"/>
      <c r="H176" s="33"/>
      <c r="I176" s="33"/>
      <c r="J176" s="33"/>
    </row>
    <row r="177" spans="1:6" x14ac:dyDescent="0.25">
      <c r="A177" s="67" t="s">
        <v>135</v>
      </c>
      <c r="B177" s="1">
        <v>1</v>
      </c>
      <c r="C177" s="62">
        <v>913</v>
      </c>
      <c r="D177" s="63">
        <f t="shared" si="25"/>
        <v>3504.7757788351314</v>
      </c>
      <c r="E177" s="9">
        <v>19.899999999999999</v>
      </c>
      <c r="F177" s="47">
        <f t="shared" si="26"/>
        <v>2591.7757788351314</v>
      </c>
    </row>
    <row r="178" spans="1:6" x14ac:dyDescent="0.25">
      <c r="A178" s="1" t="s">
        <v>791</v>
      </c>
      <c r="B178" s="1">
        <v>0</v>
      </c>
      <c r="C178" s="50">
        <v>650</v>
      </c>
      <c r="D178" s="50">
        <f>C178</f>
        <v>650</v>
      </c>
      <c r="E178" s="9"/>
      <c r="F178" s="9"/>
    </row>
    <row r="179" spans="1:6" x14ac:dyDescent="0.25">
      <c r="A179" s="67" t="s">
        <v>136</v>
      </c>
      <c r="B179" s="1">
        <v>1</v>
      </c>
      <c r="C179" s="62">
        <v>913</v>
      </c>
      <c r="D179" s="63">
        <f>C179+F179</f>
        <v>13494.182926405714</v>
      </c>
      <c r="E179" s="9">
        <v>96.6</v>
      </c>
      <c r="F179" s="47">
        <f>E179*$F$895</f>
        <v>12581.182926405714</v>
      </c>
    </row>
    <row r="180" spans="1:6" x14ac:dyDescent="0.25">
      <c r="A180" s="1" t="s">
        <v>137</v>
      </c>
      <c r="B180" s="1">
        <v>0</v>
      </c>
      <c r="C180" s="50">
        <v>650</v>
      </c>
      <c r="D180" s="50">
        <f t="shared" ref="D180:D184" si="27">C180</f>
        <v>650</v>
      </c>
      <c r="E180" s="9"/>
      <c r="F180" s="9"/>
    </row>
    <row r="181" spans="1:6" x14ac:dyDescent="0.25">
      <c r="A181" s="1" t="s">
        <v>138</v>
      </c>
      <c r="B181" s="1">
        <v>0</v>
      </c>
      <c r="C181" s="50">
        <v>1350</v>
      </c>
      <c r="D181" s="50">
        <f t="shared" si="27"/>
        <v>1350</v>
      </c>
      <c r="E181" s="9"/>
      <c r="F181" s="9"/>
    </row>
    <row r="182" spans="1:6" x14ac:dyDescent="0.25">
      <c r="A182" s="1" t="s">
        <v>858</v>
      </c>
      <c r="B182" s="1">
        <v>0</v>
      </c>
      <c r="C182" s="50">
        <v>530</v>
      </c>
      <c r="D182" s="50">
        <f t="shared" si="27"/>
        <v>530</v>
      </c>
      <c r="E182" s="9"/>
      <c r="F182" s="9"/>
    </row>
    <row r="183" spans="1:6" x14ac:dyDescent="0.25">
      <c r="A183" s="1" t="s">
        <v>139</v>
      </c>
      <c r="B183" s="1">
        <v>0</v>
      </c>
      <c r="C183" s="50">
        <v>350</v>
      </c>
      <c r="D183" s="50">
        <f t="shared" si="27"/>
        <v>350</v>
      </c>
      <c r="E183" s="9"/>
      <c r="F183" s="9"/>
    </row>
    <row r="184" spans="1:6" x14ac:dyDescent="0.25">
      <c r="A184" s="1" t="s">
        <v>768</v>
      </c>
      <c r="B184" s="1">
        <v>0</v>
      </c>
      <c r="C184" s="50">
        <v>1350</v>
      </c>
      <c r="D184" s="50">
        <f t="shared" si="27"/>
        <v>1350</v>
      </c>
      <c r="E184" s="9"/>
      <c r="F184" s="9"/>
    </row>
    <row r="185" spans="1:6" x14ac:dyDescent="0.25">
      <c r="A185" s="67" t="s">
        <v>140</v>
      </c>
      <c r="B185" s="39">
        <v>2</v>
      </c>
      <c r="C185" s="62">
        <v>913</v>
      </c>
      <c r="D185" s="63">
        <f>C185+F185</f>
        <v>5223.9436321328067</v>
      </c>
      <c r="E185" s="9">
        <f>13.8+19.3</f>
        <v>33.1</v>
      </c>
      <c r="F185" s="47">
        <f>E185*$F$895</f>
        <v>4310.9436321328067</v>
      </c>
    </row>
    <row r="186" spans="1:6" x14ac:dyDescent="0.25">
      <c r="A186" s="1" t="s">
        <v>141</v>
      </c>
      <c r="B186" s="1">
        <v>0</v>
      </c>
      <c r="C186" s="50">
        <v>250</v>
      </c>
      <c r="D186" s="50">
        <f>C186</f>
        <v>250</v>
      </c>
      <c r="E186" s="9"/>
      <c r="F186" s="9"/>
    </row>
    <row r="187" spans="1:6" x14ac:dyDescent="0.25">
      <c r="A187" s="67" t="s">
        <v>142</v>
      </c>
      <c r="B187" s="1">
        <v>1</v>
      </c>
      <c r="C187" s="62">
        <v>1403</v>
      </c>
      <c r="D187" s="63">
        <f>C187+F187</f>
        <v>3903.6077866148003</v>
      </c>
      <c r="E187" s="9">
        <v>19.2</v>
      </c>
      <c r="F187" s="47">
        <f>E187*$F$895</f>
        <v>2500.6077866148003</v>
      </c>
    </row>
    <row r="188" spans="1:6" x14ac:dyDescent="0.25">
      <c r="A188" s="1" t="s">
        <v>143</v>
      </c>
      <c r="B188" s="1">
        <v>0</v>
      </c>
      <c r="C188" s="50">
        <v>400</v>
      </c>
      <c r="D188" s="50">
        <f t="shared" ref="D188:D194" si="28">C188</f>
        <v>400</v>
      </c>
      <c r="E188" s="9"/>
      <c r="F188" s="9"/>
    </row>
    <row r="189" spans="1:6" x14ac:dyDescent="0.25">
      <c r="A189" s="1" t="s">
        <v>144</v>
      </c>
      <c r="B189" s="1">
        <v>0</v>
      </c>
      <c r="C189" s="50">
        <v>182</v>
      </c>
      <c r="D189" s="50">
        <f t="shared" si="28"/>
        <v>182</v>
      </c>
      <c r="E189" s="9"/>
      <c r="F189" s="9"/>
    </row>
    <row r="190" spans="1:6" x14ac:dyDescent="0.25">
      <c r="A190" s="1" t="s">
        <v>145</v>
      </c>
      <c r="B190" s="1">
        <v>0</v>
      </c>
      <c r="C190" s="50">
        <v>350</v>
      </c>
      <c r="D190" s="50">
        <f t="shared" si="28"/>
        <v>350</v>
      </c>
      <c r="E190" s="9"/>
      <c r="F190" s="9"/>
    </row>
    <row r="191" spans="1:6" x14ac:dyDescent="0.25">
      <c r="A191" s="1" t="s">
        <v>146</v>
      </c>
      <c r="B191" s="1">
        <v>0</v>
      </c>
      <c r="C191" s="50">
        <v>500</v>
      </c>
      <c r="D191" s="50">
        <f t="shared" si="28"/>
        <v>500</v>
      </c>
      <c r="E191" s="9"/>
      <c r="F191" s="9"/>
    </row>
    <row r="192" spans="1:6" x14ac:dyDescent="0.25">
      <c r="A192" s="1" t="s">
        <v>147</v>
      </c>
      <c r="B192" s="1">
        <v>0</v>
      </c>
      <c r="C192" s="50">
        <v>182</v>
      </c>
      <c r="D192" s="50">
        <f t="shared" si="28"/>
        <v>182</v>
      </c>
      <c r="E192" s="9"/>
      <c r="F192" s="9"/>
    </row>
    <row r="193" spans="1:6" x14ac:dyDescent="0.25">
      <c r="A193" s="1" t="s">
        <v>148</v>
      </c>
      <c r="B193" s="1">
        <v>0</v>
      </c>
      <c r="C193" s="50">
        <v>350</v>
      </c>
      <c r="D193" s="50">
        <f t="shared" si="28"/>
        <v>350</v>
      </c>
      <c r="E193" s="9"/>
      <c r="F193" s="9"/>
    </row>
    <row r="194" spans="1:6" x14ac:dyDescent="0.25">
      <c r="A194" s="1" t="s">
        <v>149</v>
      </c>
      <c r="B194" s="1">
        <v>0</v>
      </c>
      <c r="C194" s="50">
        <v>650</v>
      </c>
      <c r="D194" s="50">
        <f t="shared" si="28"/>
        <v>650</v>
      </c>
      <c r="E194" s="9"/>
      <c r="F194" s="9"/>
    </row>
    <row r="195" spans="1:6" x14ac:dyDescent="0.25">
      <c r="A195" s="67" t="s">
        <v>150</v>
      </c>
      <c r="B195" s="1">
        <v>1</v>
      </c>
      <c r="C195" s="62">
        <v>913</v>
      </c>
      <c r="D195" s="63">
        <f>C195+F195</f>
        <v>2840.5518355155755</v>
      </c>
      <c r="E195" s="9">
        <v>14.8</v>
      </c>
      <c r="F195" s="47">
        <f>E195*$F$895</f>
        <v>1927.5518355155755</v>
      </c>
    </row>
    <row r="196" spans="1:6" x14ac:dyDescent="0.25">
      <c r="A196" s="1" t="s">
        <v>151</v>
      </c>
      <c r="B196" s="1">
        <v>0</v>
      </c>
      <c r="C196" s="50">
        <v>350</v>
      </c>
      <c r="D196" s="50">
        <f t="shared" ref="D196:D199" si="29">C196</f>
        <v>350</v>
      </c>
      <c r="E196" s="9"/>
      <c r="F196" s="9"/>
    </row>
    <row r="197" spans="1:6" x14ac:dyDescent="0.25">
      <c r="A197" s="1" t="s">
        <v>152</v>
      </c>
      <c r="B197" s="1">
        <v>0</v>
      </c>
      <c r="C197" s="50">
        <v>650</v>
      </c>
      <c r="D197" s="50">
        <f t="shared" si="29"/>
        <v>650</v>
      </c>
      <c r="E197" s="9"/>
      <c r="F197" s="9"/>
    </row>
    <row r="198" spans="1:6" x14ac:dyDescent="0.25">
      <c r="A198" s="1" t="s">
        <v>153</v>
      </c>
      <c r="B198" s="1">
        <v>0</v>
      </c>
      <c r="C198" s="50">
        <v>400</v>
      </c>
      <c r="D198" s="50">
        <f t="shared" si="29"/>
        <v>400</v>
      </c>
      <c r="E198" s="9"/>
      <c r="F198" s="9"/>
    </row>
    <row r="199" spans="1:6" x14ac:dyDescent="0.25">
      <c r="A199" s="1" t="s">
        <v>154</v>
      </c>
      <c r="B199" s="1">
        <v>0</v>
      </c>
      <c r="C199" s="50">
        <v>250</v>
      </c>
      <c r="D199" s="50">
        <f t="shared" si="29"/>
        <v>250</v>
      </c>
      <c r="E199" s="9"/>
      <c r="F199" s="9"/>
    </row>
    <row r="200" spans="1:6" x14ac:dyDescent="0.25">
      <c r="A200" s="67" t="s">
        <v>155</v>
      </c>
      <c r="B200" s="1">
        <v>1</v>
      </c>
      <c r="C200" s="62">
        <v>1893</v>
      </c>
      <c r="D200" s="63">
        <f>C200+F200</f>
        <v>4484.7757788351319</v>
      </c>
      <c r="E200" s="9">
        <v>19.899999999999999</v>
      </c>
      <c r="F200" s="47">
        <f>E200*$F$895</f>
        <v>2591.7757788351314</v>
      </c>
    </row>
    <row r="201" spans="1:6" x14ac:dyDescent="0.25">
      <c r="A201" s="1" t="s">
        <v>156</v>
      </c>
      <c r="B201" s="1">
        <v>0</v>
      </c>
      <c r="C201" s="50">
        <v>1350</v>
      </c>
      <c r="D201" s="50">
        <f t="shared" ref="D201:D203" si="30">C201</f>
        <v>1350</v>
      </c>
      <c r="E201" s="9"/>
      <c r="F201" s="9"/>
    </row>
    <row r="202" spans="1:6" x14ac:dyDescent="0.25">
      <c r="A202" s="1" t="s">
        <v>792</v>
      </c>
      <c r="B202" s="1">
        <v>0</v>
      </c>
      <c r="C202" s="50">
        <v>1350</v>
      </c>
      <c r="D202" s="50">
        <f t="shared" si="30"/>
        <v>1350</v>
      </c>
      <c r="E202" s="9"/>
      <c r="F202" s="9"/>
    </row>
    <row r="203" spans="1:6" x14ac:dyDescent="0.25">
      <c r="A203" s="1" t="s">
        <v>157</v>
      </c>
      <c r="B203" s="1">
        <v>0</v>
      </c>
      <c r="C203" s="50">
        <v>400</v>
      </c>
      <c r="D203" s="50">
        <f t="shared" si="30"/>
        <v>400</v>
      </c>
      <c r="E203" s="9"/>
      <c r="F203" s="9"/>
    </row>
    <row r="204" spans="1:6" x14ac:dyDescent="0.25">
      <c r="A204" s="67" t="s">
        <v>158</v>
      </c>
      <c r="B204" s="1">
        <v>1</v>
      </c>
      <c r="C204" s="62">
        <v>2943</v>
      </c>
      <c r="D204" s="63">
        <f>C204+F204</f>
        <v>5508.7277810578944</v>
      </c>
      <c r="E204" s="9">
        <v>19.7</v>
      </c>
      <c r="F204" s="47">
        <f>E204*$F$895</f>
        <v>2565.7277810578939</v>
      </c>
    </row>
    <row r="205" spans="1:6" x14ac:dyDescent="0.25">
      <c r="A205" s="1" t="s">
        <v>769</v>
      </c>
      <c r="B205" s="1">
        <v>0</v>
      </c>
      <c r="C205" s="50">
        <v>2150</v>
      </c>
      <c r="D205" s="50">
        <f t="shared" ref="D205:D208" si="31">C205</f>
        <v>2150</v>
      </c>
      <c r="E205" s="9"/>
      <c r="F205" s="9"/>
    </row>
    <row r="206" spans="1:6" x14ac:dyDescent="0.25">
      <c r="A206" s="1" t="s">
        <v>159</v>
      </c>
      <c r="B206" s="1">
        <v>0</v>
      </c>
      <c r="C206" s="50">
        <v>650</v>
      </c>
      <c r="D206" s="50">
        <f t="shared" si="31"/>
        <v>650</v>
      </c>
      <c r="E206" s="9"/>
      <c r="F206" s="9"/>
    </row>
    <row r="207" spans="1:6" x14ac:dyDescent="0.25">
      <c r="A207" s="1" t="s">
        <v>160</v>
      </c>
      <c r="B207" s="1">
        <v>0</v>
      </c>
      <c r="C207" s="50">
        <v>350</v>
      </c>
      <c r="D207" s="50">
        <f t="shared" si="31"/>
        <v>350</v>
      </c>
      <c r="E207" s="9"/>
      <c r="F207" s="9"/>
    </row>
    <row r="208" spans="1:6" x14ac:dyDescent="0.25">
      <c r="A208" s="1" t="s">
        <v>161</v>
      </c>
      <c r="B208" s="1">
        <v>0</v>
      </c>
      <c r="C208" s="50">
        <v>650</v>
      </c>
      <c r="D208" s="50">
        <f t="shared" si="31"/>
        <v>650</v>
      </c>
      <c r="E208" s="9"/>
      <c r="F208" s="9"/>
    </row>
    <row r="209" spans="1:6" x14ac:dyDescent="0.25">
      <c r="A209" s="67" t="s">
        <v>162</v>
      </c>
      <c r="B209" s="1">
        <v>1</v>
      </c>
      <c r="C209" s="62">
        <v>493</v>
      </c>
      <c r="D209" s="63">
        <f>C209+F209</f>
        <v>2537.7678255131441</v>
      </c>
      <c r="E209" s="9">
        <v>15.7</v>
      </c>
      <c r="F209" s="47">
        <f>E209*$F$895</f>
        <v>2044.7678255131439</v>
      </c>
    </row>
    <row r="210" spans="1:6" x14ac:dyDescent="0.25">
      <c r="A210" s="1" t="s">
        <v>163</v>
      </c>
      <c r="B210" s="1">
        <v>0</v>
      </c>
      <c r="C210" s="50">
        <v>650</v>
      </c>
      <c r="D210" s="50">
        <f>C210</f>
        <v>650</v>
      </c>
      <c r="E210" s="9"/>
      <c r="F210" s="9"/>
    </row>
    <row r="211" spans="1:6" x14ac:dyDescent="0.25">
      <c r="A211" s="67" t="s">
        <v>793</v>
      </c>
      <c r="B211" s="39">
        <v>2</v>
      </c>
      <c r="C211" s="62">
        <v>1893</v>
      </c>
      <c r="D211" s="63">
        <f>C211+F211</f>
        <v>6412.3276143507073</v>
      </c>
      <c r="E211" s="9">
        <f>14.8+19.9</f>
        <v>34.700000000000003</v>
      </c>
      <c r="F211" s="47">
        <f>E211*$F$895</f>
        <v>4519.3276143507073</v>
      </c>
    </row>
    <row r="212" spans="1:6" x14ac:dyDescent="0.25">
      <c r="A212" s="1" t="s">
        <v>710</v>
      </c>
      <c r="B212" s="1">
        <v>0</v>
      </c>
      <c r="C212" s="50">
        <v>100</v>
      </c>
      <c r="D212" s="50">
        <f>C212</f>
        <v>100</v>
      </c>
      <c r="E212" s="9"/>
      <c r="F212" s="9"/>
    </row>
    <row r="213" spans="1:6" x14ac:dyDescent="0.25">
      <c r="A213" s="67" t="s">
        <v>164</v>
      </c>
      <c r="B213" s="1">
        <v>1</v>
      </c>
      <c r="C213" s="62">
        <v>913</v>
      </c>
      <c r="D213" s="63">
        <f>C213+F213</f>
        <v>3061.959816622094</v>
      </c>
      <c r="E213" s="9">
        <v>16.5</v>
      </c>
      <c r="F213" s="47">
        <f>E213*$F$895</f>
        <v>2148.959816622094</v>
      </c>
    </row>
    <row r="214" spans="1:6" x14ac:dyDescent="0.25">
      <c r="A214" s="1" t="s">
        <v>1091</v>
      </c>
      <c r="B214" s="1">
        <v>0</v>
      </c>
      <c r="C214" s="50">
        <v>520</v>
      </c>
      <c r="D214" s="50">
        <f t="shared" ref="D214:D216" si="32">C214</f>
        <v>520</v>
      </c>
      <c r="E214" s="9"/>
      <c r="F214" s="9"/>
    </row>
    <row r="215" spans="1:6" x14ac:dyDescent="0.25">
      <c r="A215" s="1" t="s">
        <v>165</v>
      </c>
      <c r="B215" s="1">
        <v>0</v>
      </c>
      <c r="C215" s="50">
        <v>350</v>
      </c>
      <c r="D215" s="50">
        <f t="shared" si="32"/>
        <v>350</v>
      </c>
      <c r="E215" s="9"/>
      <c r="F215" s="9"/>
    </row>
    <row r="216" spans="1:6" x14ac:dyDescent="0.25">
      <c r="A216" s="1" t="s">
        <v>166</v>
      </c>
      <c r="B216" s="1">
        <v>0</v>
      </c>
      <c r="C216" s="50">
        <v>1350</v>
      </c>
      <c r="D216" s="50">
        <f t="shared" si="32"/>
        <v>1350</v>
      </c>
      <c r="E216" s="9"/>
      <c r="F216" s="9"/>
    </row>
    <row r="217" spans="1:6" x14ac:dyDescent="0.25">
      <c r="A217" s="67" t="s">
        <v>794</v>
      </c>
      <c r="B217" s="1">
        <v>1</v>
      </c>
      <c r="C217" s="62">
        <v>913</v>
      </c>
      <c r="D217" s="63">
        <f>C217+F217</f>
        <v>3478.7277810578939</v>
      </c>
      <c r="E217" s="9">
        <v>19.7</v>
      </c>
      <c r="F217" s="47">
        <f>E217*$F$895</f>
        <v>2565.7277810578939</v>
      </c>
    </row>
    <row r="218" spans="1:6" x14ac:dyDescent="0.25">
      <c r="A218" s="1" t="s">
        <v>795</v>
      </c>
      <c r="B218" s="1">
        <v>0</v>
      </c>
      <c r="C218" s="50">
        <v>250</v>
      </c>
      <c r="D218" s="50">
        <f>C218</f>
        <v>250</v>
      </c>
      <c r="E218" s="9"/>
      <c r="F218" s="9"/>
    </row>
    <row r="219" spans="1:6" x14ac:dyDescent="0.25">
      <c r="A219" s="67" t="s">
        <v>167</v>
      </c>
      <c r="B219" s="1">
        <v>1</v>
      </c>
      <c r="C219" s="62">
        <v>1893</v>
      </c>
      <c r="D219" s="63">
        <f>C219+F219</f>
        <v>3937.7678255131441</v>
      </c>
      <c r="E219" s="9">
        <v>15.7</v>
      </c>
      <c r="F219" s="47">
        <f>E219*$F$895</f>
        <v>2044.7678255131439</v>
      </c>
    </row>
    <row r="220" spans="1:6" x14ac:dyDescent="0.25">
      <c r="A220" s="1" t="s">
        <v>168</v>
      </c>
      <c r="B220" s="1">
        <v>0</v>
      </c>
      <c r="C220" s="50">
        <v>350</v>
      </c>
      <c r="D220" s="50">
        <f t="shared" ref="D220:D224" si="33">C220</f>
        <v>350</v>
      </c>
      <c r="E220" s="9"/>
      <c r="F220" s="9"/>
    </row>
    <row r="221" spans="1:6" x14ac:dyDescent="0.25">
      <c r="A221" s="1" t="s">
        <v>169</v>
      </c>
      <c r="B221" s="1">
        <v>0</v>
      </c>
      <c r="C221" s="50">
        <v>130</v>
      </c>
      <c r="D221" s="50">
        <f t="shared" si="33"/>
        <v>130</v>
      </c>
      <c r="E221" s="9"/>
      <c r="F221" s="9"/>
    </row>
    <row r="222" spans="1:6" x14ac:dyDescent="0.25">
      <c r="A222" s="1" t="s">
        <v>170</v>
      </c>
      <c r="B222" s="1">
        <v>0</v>
      </c>
      <c r="C222" s="50">
        <v>650</v>
      </c>
      <c r="D222" s="50">
        <f t="shared" si="33"/>
        <v>650</v>
      </c>
      <c r="E222" s="9"/>
      <c r="F222" s="9"/>
    </row>
    <row r="223" spans="1:6" x14ac:dyDescent="0.25">
      <c r="A223" s="1" t="s">
        <v>171</v>
      </c>
      <c r="B223" s="1">
        <v>0</v>
      </c>
      <c r="C223" s="50">
        <v>1350</v>
      </c>
      <c r="D223" s="50">
        <f t="shared" si="33"/>
        <v>1350</v>
      </c>
      <c r="E223" s="9"/>
      <c r="F223" s="9"/>
    </row>
    <row r="224" spans="1:6" x14ac:dyDescent="0.25">
      <c r="A224" s="1" t="s">
        <v>172</v>
      </c>
      <c r="B224" s="1">
        <v>0</v>
      </c>
      <c r="C224" s="50">
        <v>1000</v>
      </c>
      <c r="D224" s="50">
        <f t="shared" si="33"/>
        <v>1000</v>
      </c>
      <c r="E224" s="9"/>
      <c r="F224" s="9"/>
    </row>
    <row r="225" spans="1:6" x14ac:dyDescent="0.25">
      <c r="A225" s="67" t="s">
        <v>173</v>
      </c>
      <c r="B225" s="1">
        <v>1</v>
      </c>
      <c r="C225" s="62">
        <v>1893</v>
      </c>
      <c r="D225" s="63">
        <f>C225+F225</f>
        <v>4406.6317855034195</v>
      </c>
      <c r="E225" s="9">
        <v>19.3</v>
      </c>
      <c r="F225" s="47">
        <f>E225*$F$895</f>
        <v>2513.631785503419</v>
      </c>
    </row>
    <row r="226" spans="1:6" x14ac:dyDescent="0.25">
      <c r="A226" s="1" t="s">
        <v>174</v>
      </c>
      <c r="B226" s="1">
        <v>0</v>
      </c>
      <c r="C226" s="50">
        <v>350</v>
      </c>
      <c r="D226" s="50">
        <f t="shared" ref="D226:D228" si="34">C226</f>
        <v>350</v>
      </c>
      <c r="E226" s="9"/>
      <c r="F226" s="9"/>
    </row>
    <row r="227" spans="1:6" x14ac:dyDescent="0.25">
      <c r="A227" s="1" t="s">
        <v>175</v>
      </c>
      <c r="B227" s="1">
        <v>0</v>
      </c>
      <c r="C227" s="50">
        <v>182</v>
      </c>
      <c r="D227" s="50">
        <f t="shared" si="34"/>
        <v>182</v>
      </c>
      <c r="E227" s="9"/>
      <c r="F227" s="9"/>
    </row>
    <row r="228" spans="1:6" x14ac:dyDescent="0.25">
      <c r="A228" s="1" t="s">
        <v>176</v>
      </c>
      <c r="B228" s="1">
        <v>0</v>
      </c>
      <c r="C228" s="50">
        <v>1000</v>
      </c>
      <c r="D228" s="50">
        <f t="shared" si="34"/>
        <v>1000</v>
      </c>
      <c r="E228" s="9"/>
      <c r="F228" s="9"/>
    </row>
    <row r="229" spans="1:6" x14ac:dyDescent="0.25">
      <c r="A229" s="67" t="s">
        <v>177</v>
      </c>
      <c r="B229" s="1">
        <v>1</v>
      </c>
      <c r="C229" s="62">
        <v>913</v>
      </c>
      <c r="D229" s="63">
        <f>C229+F229</f>
        <v>3504.7757788351314</v>
      </c>
      <c r="E229" s="9">
        <v>19.899999999999999</v>
      </c>
      <c r="F229" s="47">
        <f>E229*$F$895</f>
        <v>2591.7757788351314</v>
      </c>
    </row>
    <row r="230" spans="1:6" x14ac:dyDescent="0.25">
      <c r="A230" s="1" t="s">
        <v>178</v>
      </c>
      <c r="B230" s="1">
        <v>0</v>
      </c>
      <c r="C230" s="50">
        <v>500</v>
      </c>
      <c r="D230" s="50">
        <f>C230</f>
        <v>500</v>
      </c>
      <c r="E230" s="9"/>
      <c r="F230" s="9"/>
    </row>
    <row r="231" spans="1:6" x14ac:dyDescent="0.25">
      <c r="A231" s="67" t="s">
        <v>785</v>
      </c>
      <c r="B231" s="1">
        <v>1</v>
      </c>
      <c r="C231" s="62">
        <v>3293</v>
      </c>
      <c r="D231" s="63">
        <f>C231+F231</f>
        <v>5858.7277810578944</v>
      </c>
      <c r="E231" s="9">
        <v>19.7</v>
      </c>
      <c r="F231" s="47">
        <f>E231*$F$895</f>
        <v>2565.7277810578939</v>
      </c>
    </row>
    <row r="232" spans="1:6" x14ac:dyDescent="0.25">
      <c r="A232" s="1" t="s">
        <v>179</v>
      </c>
      <c r="B232" s="1">
        <v>0</v>
      </c>
      <c r="C232" s="50">
        <v>1000</v>
      </c>
      <c r="D232" s="50">
        <f t="shared" ref="D232:D238" si="35">C232</f>
        <v>1000</v>
      </c>
      <c r="E232" s="9"/>
      <c r="F232" s="9"/>
    </row>
    <row r="233" spans="1:6" x14ac:dyDescent="0.25">
      <c r="A233" s="1" t="s">
        <v>180</v>
      </c>
      <c r="B233" s="1">
        <v>0</v>
      </c>
      <c r="C233" s="50">
        <v>250</v>
      </c>
      <c r="D233" s="50">
        <f t="shared" si="35"/>
        <v>250</v>
      </c>
      <c r="E233" s="9"/>
      <c r="F233" s="9"/>
    </row>
    <row r="234" spans="1:6" x14ac:dyDescent="0.25">
      <c r="A234" s="1" t="s">
        <v>181</v>
      </c>
      <c r="B234" s="1">
        <v>0</v>
      </c>
      <c r="C234" s="50">
        <v>650</v>
      </c>
      <c r="D234" s="50">
        <f t="shared" si="35"/>
        <v>650</v>
      </c>
      <c r="E234" s="9"/>
      <c r="F234" s="9"/>
    </row>
    <row r="235" spans="1:6" x14ac:dyDescent="0.25">
      <c r="A235" s="1" t="s">
        <v>708</v>
      </c>
      <c r="B235" s="1">
        <v>0</v>
      </c>
      <c r="C235" s="50">
        <v>700</v>
      </c>
      <c r="D235" s="50">
        <f t="shared" si="35"/>
        <v>700</v>
      </c>
      <c r="E235" s="9"/>
      <c r="F235" s="9"/>
    </row>
    <row r="236" spans="1:6" x14ac:dyDescent="0.25">
      <c r="A236" s="1" t="s">
        <v>712</v>
      </c>
      <c r="B236" s="1">
        <v>0</v>
      </c>
      <c r="C236" s="50">
        <v>750</v>
      </c>
      <c r="D236" s="50">
        <f t="shared" si="35"/>
        <v>750</v>
      </c>
      <c r="E236" s="9"/>
      <c r="F236" s="9"/>
    </row>
    <row r="237" spans="1:6" x14ac:dyDescent="0.25">
      <c r="A237" s="1" t="s">
        <v>836</v>
      </c>
      <c r="B237" s="1">
        <v>0</v>
      </c>
      <c r="C237" s="50">
        <v>970</v>
      </c>
      <c r="D237" s="50">
        <f t="shared" si="35"/>
        <v>970</v>
      </c>
      <c r="E237" s="9"/>
      <c r="F237" s="9"/>
    </row>
    <row r="238" spans="1:6" x14ac:dyDescent="0.25">
      <c r="A238" s="1" t="s">
        <v>796</v>
      </c>
      <c r="B238" s="1">
        <v>0</v>
      </c>
      <c r="C238" s="50">
        <v>350</v>
      </c>
      <c r="D238" s="50">
        <f t="shared" si="35"/>
        <v>350</v>
      </c>
      <c r="E238" s="9"/>
      <c r="F238" s="9"/>
    </row>
    <row r="239" spans="1:6" x14ac:dyDescent="0.25">
      <c r="A239" s="67" t="s">
        <v>182</v>
      </c>
      <c r="B239" s="39">
        <v>3</v>
      </c>
      <c r="C239" s="62">
        <v>3993</v>
      </c>
      <c r="D239" s="63">
        <f>C239+F239</f>
        <v>11664.135345396444</v>
      </c>
      <c r="E239" s="9">
        <f>19.3+19.7+19.9</f>
        <v>58.9</v>
      </c>
      <c r="F239" s="47">
        <f>E239*$F$895</f>
        <v>7671.1353453964448</v>
      </c>
    </row>
    <row r="240" spans="1:6" x14ac:dyDescent="0.25">
      <c r="A240" s="1" t="s">
        <v>183</v>
      </c>
      <c r="B240" s="1">
        <v>0</v>
      </c>
      <c r="C240" s="50">
        <v>350</v>
      </c>
      <c r="D240" s="50">
        <f t="shared" ref="D240:D243" si="36">C240</f>
        <v>350</v>
      </c>
      <c r="E240" s="9"/>
      <c r="F240" s="9"/>
    </row>
    <row r="241" spans="1:6" x14ac:dyDescent="0.25">
      <c r="A241" s="1" t="s">
        <v>184</v>
      </c>
      <c r="B241" s="1">
        <v>0</v>
      </c>
      <c r="C241" s="50">
        <v>250</v>
      </c>
      <c r="D241" s="50">
        <f t="shared" si="36"/>
        <v>250</v>
      </c>
      <c r="E241" s="9"/>
      <c r="F241" s="9"/>
    </row>
    <row r="242" spans="1:6" x14ac:dyDescent="0.25">
      <c r="A242" s="1" t="s">
        <v>726</v>
      </c>
      <c r="B242" s="1">
        <v>0</v>
      </c>
      <c r="C242" s="50">
        <v>5000</v>
      </c>
      <c r="D242" s="50">
        <f t="shared" si="36"/>
        <v>5000</v>
      </c>
      <c r="E242" s="9"/>
      <c r="F242" s="9"/>
    </row>
    <row r="243" spans="1:6" x14ac:dyDescent="0.25">
      <c r="A243" s="1" t="s">
        <v>185</v>
      </c>
      <c r="B243" s="1">
        <v>0</v>
      </c>
      <c r="C243" s="50">
        <v>650</v>
      </c>
      <c r="D243" s="50">
        <f t="shared" si="36"/>
        <v>650</v>
      </c>
      <c r="E243" s="9"/>
      <c r="F243" s="9"/>
    </row>
    <row r="244" spans="1:6" x14ac:dyDescent="0.25">
      <c r="A244" s="67" t="s">
        <v>186</v>
      </c>
      <c r="B244" s="1">
        <v>1</v>
      </c>
      <c r="C244" s="62">
        <v>913</v>
      </c>
      <c r="D244" s="63">
        <f>C244+F244</f>
        <v>3478.7277810578939</v>
      </c>
      <c r="E244" s="9">
        <v>19.7</v>
      </c>
      <c r="F244" s="47">
        <f>E244*$F$895</f>
        <v>2565.7277810578939</v>
      </c>
    </row>
    <row r="245" spans="1:6" x14ac:dyDescent="0.25">
      <c r="A245" s="1" t="s">
        <v>187</v>
      </c>
      <c r="B245" s="1">
        <v>0</v>
      </c>
      <c r="C245" s="50">
        <v>350</v>
      </c>
      <c r="D245" s="50">
        <f>C245</f>
        <v>350</v>
      </c>
      <c r="E245" s="9"/>
      <c r="F245" s="9"/>
    </row>
    <row r="246" spans="1:6" x14ac:dyDescent="0.25">
      <c r="A246" s="67" t="s">
        <v>188</v>
      </c>
      <c r="B246" s="1">
        <v>1</v>
      </c>
      <c r="C246" s="62">
        <v>258</v>
      </c>
      <c r="D246" s="63">
        <f>C246+F246</f>
        <v>2823.7277810578939</v>
      </c>
      <c r="E246" s="9">
        <v>19.7</v>
      </c>
      <c r="F246" s="47">
        <f>E246*$F$895</f>
        <v>2565.7277810578939</v>
      </c>
    </row>
    <row r="247" spans="1:6" x14ac:dyDescent="0.25">
      <c r="A247" s="1" t="s">
        <v>189</v>
      </c>
      <c r="B247" s="1">
        <v>0</v>
      </c>
      <c r="C247" s="50">
        <v>650</v>
      </c>
      <c r="D247" s="50">
        <f t="shared" ref="D247:D248" si="37">C247</f>
        <v>650</v>
      </c>
      <c r="E247" s="9"/>
      <c r="F247" s="9"/>
    </row>
    <row r="248" spans="1:6" x14ac:dyDescent="0.25">
      <c r="A248" s="1" t="s">
        <v>190</v>
      </c>
      <c r="B248" s="1">
        <v>0</v>
      </c>
      <c r="C248" s="50">
        <v>350</v>
      </c>
      <c r="D248" s="50">
        <f t="shared" si="37"/>
        <v>350</v>
      </c>
      <c r="E248" s="9"/>
      <c r="F248" s="9"/>
    </row>
    <row r="249" spans="1:6" x14ac:dyDescent="0.25">
      <c r="A249" s="67" t="s">
        <v>703</v>
      </c>
      <c r="B249" s="1">
        <v>1</v>
      </c>
      <c r="C249" s="62">
        <v>1263</v>
      </c>
      <c r="D249" s="63">
        <f>C249+F249</f>
        <v>3060.3118466293881</v>
      </c>
      <c r="E249" s="9">
        <v>13.8</v>
      </c>
      <c r="F249" s="47">
        <f>E249*$F$895</f>
        <v>1797.3118466293879</v>
      </c>
    </row>
    <row r="250" spans="1:6" x14ac:dyDescent="0.25">
      <c r="A250" s="1" t="s">
        <v>191</v>
      </c>
      <c r="B250" s="1">
        <v>0</v>
      </c>
      <c r="C250" s="50">
        <v>650</v>
      </c>
      <c r="D250" s="50">
        <f t="shared" ref="D250:D253" si="38">C250</f>
        <v>650</v>
      </c>
      <c r="E250" s="9"/>
      <c r="F250" s="9"/>
    </row>
    <row r="251" spans="1:6" x14ac:dyDescent="0.25">
      <c r="A251" s="1" t="s">
        <v>192</v>
      </c>
      <c r="B251" s="1">
        <v>0</v>
      </c>
      <c r="C251" s="50">
        <v>2100</v>
      </c>
      <c r="D251" s="50">
        <f t="shared" si="38"/>
        <v>2100</v>
      </c>
      <c r="E251" s="9"/>
      <c r="F251" s="9"/>
    </row>
    <row r="252" spans="1:6" x14ac:dyDescent="0.25">
      <c r="A252" s="1" t="s">
        <v>193</v>
      </c>
      <c r="B252" s="1">
        <v>0</v>
      </c>
      <c r="C252" s="50">
        <v>350</v>
      </c>
      <c r="D252" s="50">
        <f t="shared" si="38"/>
        <v>350</v>
      </c>
      <c r="E252" s="9"/>
      <c r="F252" s="9"/>
    </row>
    <row r="253" spans="1:6" x14ac:dyDescent="0.25">
      <c r="A253" s="1" t="s">
        <v>194</v>
      </c>
      <c r="B253" s="1">
        <v>0</v>
      </c>
      <c r="C253" s="50">
        <v>350</v>
      </c>
      <c r="D253" s="50">
        <f t="shared" si="38"/>
        <v>350</v>
      </c>
      <c r="E253" s="9"/>
      <c r="F253" s="9"/>
    </row>
    <row r="254" spans="1:6" x14ac:dyDescent="0.25">
      <c r="A254" s="67" t="s">
        <v>195</v>
      </c>
      <c r="B254" s="1">
        <v>1</v>
      </c>
      <c r="C254" s="62">
        <v>1403</v>
      </c>
      <c r="D254" s="63">
        <f>C254+F254</f>
        <v>3903.6077866148003</v>
      </c>
      <c r="E254" s="9">
        <v>19.2</v>
      </c>
      <c r="F254" s="47">
        <f>E254*$F$895</f>
        <v>2500.6077866148003</v>
      </c>
    </row>
    <row r="255" spans="1:6" x14ac:dyDescent="0.25">
      <c r="A255" s="1" t="s">
        <v>196</v>
      </c>
      <c r="B255" s="1">
        <v>0</v>
      </c>
      <c r="C255" s="50">
        <v>150</v>
      </c>
      <c r="D255" s="50">
        <f>C255</f>
        <v>150</v>
      </c>
      <c r="E255" s="9"/>
      <c r="F255" s="9"/>
    </row>
    <row r="256" spans="1:6" x14ac:dyDescent="0.25">
      <c r="A256" s="67" t="s">
        <v>197</v>
      </c>
      <c r="B256" s="1">
        <v>1</v>
      </c>
      <c r="C256" s="62">
        <v>913</v>
      </c>
      <c r="D256" s="63">
        <f>C256+F256</f>
        <v>3504.7757788351314</v>
      </c>
      <c r="E256" s="9">
        <v>19.899999999999999</v>
      </c>
      <c r="F256" s="47">
        <f>E256*$F$895</f>
        <v>2591.7757788351314</v>
      </c>
    </row>
    <row r="257" spans="1:6" x14ac:dyDescent="0.25">
      <c r="A257" s="1" t="s">
        <v>198</v>
      </c>
      <c r="B257" s="1">
        <v>0</v>
      </c>
      <c r="C257" s="50">
        <v>650</v>
      </c>
      <c r="D257" s="50">
        <f t="shared" ref="D257:D259" si="39">C257</f>
        <v>650</v>
      </c>
      <c r="E257" s="9"/>
      <c r="F257" s="9"/>
    </row>
    <row r="258" spans="1:6" x14ac:dyDescent="0.25">
      <c r="A258" s="1" t="s">
        <v>855</v>
      </c>
      <c r="B258" s="1">
        <v>0</v>
      </c>
      <c r="C258" s="50">
        <v>430</v>
      </c>
      <c r="D258" s="50">
        <f t="shared" si="39"/>
        <v>430</v>
      </c>
      <c r="E258" s="9"/>
      <c r="F258" s="9"/>
    </row>
    <row r="259" spans="1:6" x14ac:dyDescent="0.25">
      <c r="A259" s="1" t="s">
        <v>699</v>
      </c>
      <c r="B259" s="1">
        <v>0</v>
      </c>
      <c r="C259" s="50">
        <v>500</v>
      </c>
      <c r="D259" s="50">
        <f t="shared" si="39"/>
        <v>500</v>
      </c>
      <c r="E259" s="9"/>
      <c r="F259" s="9"/>
    </row>
    <row r="260" spans="1:6" x14ac:dyDescent="0.25">
      <c r="A260" s="67" t="s">
        <v>199</v>
      </c>
      <c r="B260" s="1">
        <v>1</v>
      </c>
      <c r="C260" s="62">
        <v>2103</v>
      </c>
      <c r="D260" s="63">
        <f>C260+F260</f>
        <v>4694.7757788351319</v>
      </c>
      <c r="E260" s="9">
        <v>19.899999999999999</v>
      </c>
      <c r="F260" s="47">
        <f>E260*$F$895</f>
        <v>2591.7757788351314</v>
      </c>
    </row>
    <row r="261" spans="1:6" x14ac:dyDescent="0.25">
      <c r="A261" s="1" t="s">
        <v>200</v>
      </c>
      <c r="B261" s="1">
        <v>0</v>
      </c>
      <c r="C261" s="50">
        <v>350</v>
      </c>
      <c r="D261" s="50">
        <f>C261</f>
        <v>350</v>
      </c>
      <c r="E261" s="9"/>
      <c r="F261" s="9"/>
    </row>
    <row r="262" spans="1:6" x14ac:dyDescent="0.25">
      <c r="A262" s="67" t="s">
        <v>201</v>
      </c>
      <c r="B262" s="1">
        <v>1</v>
      </c>
      <c r="C262" s="62">
        <v>913</v>
      </c>
      <c r="D262" s="63">
        <f>C262+F262</f>
        <v>3504.7757788351314</v>
      </c>
      <c r="E262" s="9">
        <v>19.899999999999999</v>
      </c>
      <c r="F262" s="47">
        <f>E262*$F$895</f>
        <v>2591.7757788351314</v>
      </c>
    </row>
    <row r="263" spans="1:6" x14ac:dyDescent="0.25">
      <c r="A263" s="1" t="s">
        <v>720</v>
      </c>
      <c r="B263" s="1">
        <v>0</v>
      </c>
      <c r="C263" s="50">
        <v>400</v>
      </c>
      <c r="D263" s="50">
        <f t="shared" ref="D263:D267" si="40">C263</f>
        <v>400</v>
      </c>
      <c r="E263" s="9"/>
      <c r="F263" s="9"/>
    </row>
    <row r="264" spans="1:6" x14ac:dyDescent="0.25">
      <c r="A264" s="1" t="s">
        <v>202</v>
      </c>
      <c r="B264" s="1">
        <v>0</v>
      </c>
      <c r="C264" s="50">
        <v>650</v>
      </c>
      <c r="D264" s="50">
        <f t="shared" si="40"/>
        <v>650</v>
      </c>
      <c r="E264" s="9"/>
      <c r="F264" s="9"/>
    </row>
    <row r="265" spans="1:6" x14ac:dyDescent="0.25">
      <c r="A265" s="1" t="s">
        <v>203</v>
      </c>
      <c r="B265" s="1">
        <v>0</v>
      </c>
      <c r="C265" s="50">
        <v>350</v>
      </c>
      <c r="D265" s="50">
        <f t="shared" si="40"/>
        <v>350</v>
      </c>
      <c r="E265" s="9"/>
      <c r="F265" s="9"/>
    </row>
    <row r="266" spans="1:6" x14ac:dyDescent="0.25">
      <c r="A266" s="1" t="s">
        <v>770</v>
      </c>
      <c r="B266" s="1">
        <v>0</v>
      </c>
      <c r="C266" s="50">
        <v>650</v>
      </c>
      <c r="D266" s="50">
        <f t="shared" si="40"/>
        <v>650</v>
      </c>
      <c r="E266" s="9"/>
      <c r="F266" s="9"/>
    </row>
    <row r="267" spans="1:6" x14ac:dyDescent="0.25">
      <c r="A267" s="1" t="s">
        <v>204</v>
      </c>
      <c r="B267" s="1">
        <v>0</v>
      </c>
      <c r="C267" s="50">
        <v>650</v>
      </c>
      <c r="D267" s="50">
        <f t="shared" si="40"/>
        <v>650</v>
      </c>
      <c r="E267" s="9"/>
      <c r="F267" s="9"/>
    </row>
    <row r="268" spans="1:6" x14ac:dyDescent="0.25">
      <c r="A268" s="67" t="s">
        <v>1783</v>
      </c>
      <c r="B268" s="1">
        <v>1</v>
      </c>
      <c r="C268" s="62">
        <v>1277</v>
      </c>
      <c r="D268" s="63">
        <f>C268+F268</f>
        <v>3808.8653839474855</v>
      </c>
      <c r="E268" s="9">
        <v>19.440000000000001</v>
      </c>
      <c r="F268" s="47">
        <f>E268*$F$895</f>
        <v>2531.8653839474855</v>
      </c>
    </row>
    <row r="269" spans="1:6" x14ac:dyDescent="0.25">
      <c r="A269" s="1" t="s">
        <v>205</v>
      </c>
      <c r="B269" s="1">
        <v>0</v>
      </c>
      <c r="C269" s="50">
        <v>1000</v>
      </c>
      <c r="D269" s="50">
        <f>C269</f>
        <v>1000</v>
      </c>
      <c r="E269" s="9"/>
      <c r="F269" s="9"/>
    </row>
    <row r="270" spans="1:6" x14ac:dyDescent="0.25">
      <c r="A270" s="67" t="s">
        <v>206</v>
      </c>
      <c r="B270" s="1">
        <v>1</v>
      </c>
      <c r="C270" s="62">
        <v>4203</v>
      </c>
      <c r="D270" s="63">
        <f t="shared" ref="D270:D271" si="41">C270+F270</f>
        <v>6781.7517799465131</v>
      </c>
      <c r="E270" s="9">
        <v>19.8</v>
      </c>
      <c r="F270" s="47">
        <f t="shared" ref="F270:F271" si="42">E270*$F$895</f>
        <v>2578.7517799465131</v>
      </c>
    </row>
    <row r="271" spans="1:6" x14ac:dyDescent="0.25">
      <c r="A271" s="67" t="s">
        <v>207</v>
      </c>
      <c r="B271" s="1">
        <v>1</v>
      </c>
      <c r="C271" s="62">
        <v>913</v>
      </c>
      <c r="D271" s="63">
        <f t="shared" si="41"/>
        <v>3478.7277810578939</v>
      </c>
      <c r="E271" s="9">
        <v>19.7</v>
      </c>
      <c r="F271" s="47">
        <f t="shared" si="42"/>
        <v>2565.7277810578939</v>
      </c>
    </row>
    <row r="272" spans="1:6" x14ac:dyDescent="0.25">
      <c r="A272" s="1" t="s">
        <v>208</v>
      </c>
      <c r="B272" s="1">
        <v>0</v>
      </c>
      <c r="C272" s="50">
        <v>182</v>
      </c>
      <c r="D272" s="50">
        <f t="shared" ref="D272:D278" si="43">C272</f>
        <v>182</v>
      </c>
      <c r="E272" s="9"/>
      <c r="F272" s="9"/>
    </row>
    <row r="273" spans="1:6" x14ac:dyDescent="0.25">
      <c r="A273" s="1" t="s">
        <v>209</v>
      </c>
      <c r="B273" s="1">
        <v>0</v>
      </c>
      <c r="C273" s="50">
        <v>650</v>
      </c>
      <c r="D273" s="50">
        <f t="shared" si="43"/>
        <v>650</v>
      </c>
      <c r="E273" s="9"/>
      <c r="F273" s="9"/>
    </row>
    <row r="274" spans="1:6" x14ac:dyDescent="0.25">
      <c r="A274" s="1" t="s">
        <v>210</v>
      </c>
      <c r="B274" s="1">
        <v>0</v>
      </c>
      <c r="C274" s="50">
        <v>1350</v>
      </c>
      <c r="D274" s="50">
        <f t="shared" si="43"/>
        <v>1350</v>
      </c>
      <c r="E274" s="9"/>
      <c r="F274" s="9"/>
    </row>
    <row r="275" spans="1:6" x14ac:dyDescent="0.25">
      <c r="A275" s="1" t="s">
        <v>763</v>
      </c>
      <c r="B275" s="1">
        <v>0</v>
      </c>
      <c r="C275" s="50">
        <v>700</v>
      </c>
      <c r="D275" s="50">
        <f t="shared" si="43"/>
        <v>700</v>
      </c>
      <c r="E275" s="9"/>
      <c r="F275" s="9"/>
    </row>
    <row r="276" spans="1:6" x14ac:dyDescent="0.25">
      <c r="A276" s="1" t="s">
        <v>211</v>
      </c>
      <c r="B276" s="1">
        <v>0</v>
      </c>
      <c r="C276" s="50">
        <v>2850</v>
      </c>
      <c r="D276" s="50">
        <f t="shared" si="43"/>
        <v>2850</v>
      </c>
      <c r="E276" s="9"/>
      <c r="F276" s="9"/>
    </row>
    <row r="277" spans="1:6" x14ac:dyDescent="0.25">
      <c r="A277" s="1" t="s">
        <v>212</v>
      </c>
      <c r="B277" s="1">
        <v>0</v>
      </c>
      <c r="C277" s="50">
        <v>350</v>
      </c>
      <c r="D277" s="50">
        <f t="shared" si="43"/>
        <v>350</v>
      </c>
      <c r="E277" s="9"/>
      <c r="F277" s="9"/>
    </row>
    <row r="278" spans="1:6" x14ac:dyDescent="0.25">
      <c r="A278" s="1" t="s">
        <v>213</v>
      </c>
      <c r="B278" s="1">
        <v>0</v>
      </c>
      <c r="C278" s="50">
        <v>650</v>
      </c>
      <c r="D278" s="50">
        <f t="shared" si="43"/>
        <v>650</v>
      </c>
      <c r="E278" s="9"/>
      <c r="F278" s="9"/>
    </row>
    <row r="279" spans="1:6" x14ac:dyDescent="0.25">
      <c r="A279" s="68" t="s">
        <v>214</v>
      </c>
      <c r="B279" s="40">
        <v>2</v>
      </c>
      <c r="C279" s="64">
        <v>3995</v>
      </c>
      <c r="D279" s="63">
        <f t="shared" ref="D279:D280" si="44">C279+F279</f>
        <v>9178.5515576702637</v>
      </c>
      <c r="E279" s="9">
        <f>19.9+19.9</f>
        <v>39.799999999999997</v>
      </c>
      <c r="F279" s="47">
        <f t="shared" ref="F279:F280" si="45">E279*$F$895</f>
        <v>5183.5515576702628</v>
      </c>
    </row>
    <row r="280" spans="1:6" x14ac:dyDescent="0.25">
      <c r="A280" s="68" t="s">
        <v>215</v>
      </c>
      <c r="B280" s="37">
        <v>1</v>
      </c>
      <c r="C280" s="64">
        <v>985</v>
      </c>
      <c r="D280" s="63">
        <f t="shared" si="44"/>
        <v>3576.7757788351314</v>
      </c>
      <c r="E280" s="9">
        <v>19.899999999999999</v>
      </c>
      <c r="F280" s="47">
        <f t="shared" si="45"/>
        <v>2591.7757788351314</v>
      </c>
    </row>
    <row r="281" spans="1:6" x14ac:dyDescent="0.25">
      <c r="A281" s="1" t="s">
        <v>216</v>
      </c>
      <c r="B281" s="1">
        <v>0</v>
      </c>
      <c r="C281" s="50">
        <v>1100</v>
      </c>
      <c r="D281" s="50">
        <f>C281</f>
        <v>1100</v>
      </c>
      <c r="E281" s="9"/>
      <c r="F281" s="9"/>
    </row>
    <row r="282" spans="1:6" x14ac:dyDescent="0.25">
      <c r="A282" s="67" t="s">
        <v>217</v>
      </c>
      <c r="B282" s="1">
        <v>1</v>
      </c>
      <c r="C282" s="62">
        <v>3993</v>
      </c>
      <c r="D282" s="63">
        <f t="shared" ref="D282:D283" si="46">C282+F282</f>
        <v>6584.7757788351319</v>
      </c>
      <c r="E282" s="9">
        <v>19.899999999999999</v>
      </c>
      <c r="F282" s="47">
        <f t="shared" ref="F282:F283" si="47">E282*$F$895</f>
        <v>2591.7757788351314</v>
      </c>
    </row>
    <row r="283" spans="1:6" x14ac:dyDescent="0.25">
      <c r="A283" s="67" t="s">
        <v>218</v>
      </c>
      <c r="B283" s="1">
        <v>1</v>
      </c>
      <c r="C283" s="62">
        <v>258</v>
      </c>
      <c r="D283" s="63">
        <f t="shared" si="46"/>
        <v>2849.7757788351314</v>
      </c>
      <c r="E283" s="9">
        <v>19.899999999999999</v>
      </c>
      <c r="F283" s="47">
        <f t="shared" si="47"/>
        <v>2591.7757788351314</v>
      </c>
    </row>
    <row r="284" spans="1:6" x14ac:dyDescent="0.25">
      <c r="A284" s="1" t="s">
        <v>754</v>
      </c>
      <c r="B284" s="1">
        <v>0</v>
      </c>
      <c r="C284" s="50">
        <v>460</v>
      </c>
      <c r="D284" s="50">
        <f>C284</f>
        <v>460</v>
      </c>
      <c r="E284" s="9"/>
      <c r="F284" s="9"/>
    </row>
    <row r="285" spans="1:6" x14ac:dyDescent="0.25">
      <c r="A285" s="67" t="s">
        <v>219</v>
      </c>
      <c r="B285" s="39">
        <v>2</v>
      </c>
      <c r="C285" s="62">
        <v>913</v>
      </c>
      <c r="D285" s="63">
        <f>C285+F285</f>
        <v>4937.4156565831945</v>
      </c>
      <c r="E285" s="9">
        <f>11+19.9</f>
        <v>30.9</v>
      </c>
      <c r="F285" s="47">
        <f>E285*$F$895</f>
        <v>4024.415656583194</v>
      </c>
    </row>
    <row r="286" spans="1:6" x14ac:dyDescent="0.25">
      <c r="A286" s="1" t="s">
        <v>797</v>
      </c>
      <c r="B286" s="1">
        <v>0</v>
      </c>
      <c r="C286" s="50">
        <v>102</v>
      </c>
      <c r="D286" s="50">
        <f t="shared" ref="D286:D293" si="48">C286</f>
        <v>102</v>
      </c>
      <c r="E286" s="9"/>
      <c r="F286" s="9"/>
    </row>
    <row r="287" spans="1:6" x14ac:dyDescent="0.25">
      <c r="A287" s="1" t="s">
        <v>220</v>
      </c>
      <c r="B287" s="1">
        <v>0</v>
      </c>
      <c r="C287" s="50">
        <v>130</v>
      </c>
      <c r="D287" s="50">
        <f t="shared" si="48"/>
        <v>130</v>
      </c>
      <c r="E287" s="9"/>
      <c r="F287" s="9"/>
    </row>
    <row r="288" spans="1:6" x14ac:dyDescent="0.25">
      <c r="A288" s="1" t="s">
        <v>221</v>
      </c>
      <c r="B288" s="1">
        <v>0</v>
      </c>
      <c r="C288" s="50">
        <v>350</v>
      </c>
      <c r="D288" s="50">
        <f t="shared" si="48"/>
        <v>350</v>
      </c>
      <c r="E288" s="9"/>
      <c r="F288" s="9"/>
    </row>
    <row r="289" spans="1:6" x14ac:dyDescent="0.25">
      <c r="A289" s="1" t="s">
        <v>222</v>
      </c>
      <c r="B289" s="1">
        <v>0</v>
      </c>
      <c r="C289" s="50">
        <v>350</v>
      </c>
      <c r="D289" s="50">
        <f t="shared" si="48"/>
        <v>350</v>
      </c>
      <c r="E289" s="9"/>
      <c r="F289" s="9"/>
    </row>
    <row r="290" spans="1:6" x14ac:dyDescent="0.25">
      <c r="A290" s="1" t="s">
        <v>223</v>
      </c>
      <c r="B290" s="1">
        <v>0</v>
      </c>
      <c r="C290" s="50">
        <v>2100</v>
      </c>
      <c r="D290" s="50">
        <f t="shared" si="48"/>
        <v>2100</v>
      </c>
      <c r="E290" s="9"/>
      <c r="F290" s="9"/>
    </row>
    <row r="291" spans="1:6" x14ac:dyDescent="0.25">
      <c r="A291" s="1" t="s">
        <v>224</v>
      </c>
      <c r="B291" s="1">
        <v>0</v>
      </c>
      <c r="C291" s="50">
        <v>350</v>
      </c>
      <c r="D291" s="50">
        <f t="shared" si="48"/>
        <v>350</v>
      </c>
      <c r="E291" s="9"/>
      <c r="F291" s="9"/>
    </row>
    <row r="292" spans="1:6" x14ac:dyDescent="0.25">
      <c r="A292" s="1" t="s">
        <v>755</v>
      </c>
      <c r="B292" s="1">
        <v>0</v>
      </c>
      <c r="C292" s="50">
        <v>220</v>
      </c>
      <c r="D292" s="50">
        <f t="shared" si="48"/>
        <v>220</v>
      </c>
      <c r="E292" s="9"/>
      <c r="F292" s="9"/>
    </row>
    <row r="293" spans="1:6" x14ac:dyDescent="0.25">
      <c r="A293" s="1" t="s">
        <v>225</v>
      </c>
      <c r="B293" s="1">
        <v>0</v>
      </c>
      <c r="C293" s="50">
        <v>350</v>
      </c>
      <c r="D293" s="50">
        <f t="shared" si="48"/>
        <v>350</v>
      </c>
      <c r="E293" s="9"/>
      <c r="F293" s="9"/>
    </row>
    <row r="294" spans="1:6" x14ac:dyDescent="0.25">
      <c r="A294" s="67" t="s">
        <v>226</v>
      </c>
      <c r="B294" s="1">
        <v>1</v>
      </c>
      <c r="C294" s="62">
        <v>913</v>
      </c>
      <c r="D294" s="63">
        <f>C294+F294</f>
        <v>3478.7277810578939</v>
      </c>
      <c r="E294" s="9">
        <v>19.7</v>
      </c>
      <c r="F294" s="47">
        <f>E294*$F$895</f>
        <v>2565.7277810578939</v>
      </c>
    </row>
    <row r="295" spans="1:6" x14ac:dyDescent="0.25">
      <c r="A295" s="1" t="s">
        <v>227</v>
      </c>
      <c r="B295" s="1">
        <v>0</v>
      </c>
      <c r="C295" s="50">
        <v>650</v>
      </c>
      <c r="D295" s="50">
        <f t="shared" ref="D295:D296" si="49">C295</f>
        <v>650</v>
      </c>
      <c r="E295" s="9"/>
      <c r="F295" s="9"/>
    </row>
    <row r="296" spans="1:6" x14ac:dyDescent="0.25">
      <c r="A296" s="1" t="s">
        <v>228</v>
      </c>
      <c r="B296" s="1">
        <v>0</v>
      </c>
      <c r="C296" s="50">
        <v>350</v>
      </c>
      <c r="D296" s="50">
        <f t="shared" si="49"/>
        <v>350</v>
      </c>
      <c r="E296" s="9"/>
      <c r="F296" s="9"/>
    </row>
    <row r="297" spans="1:6" x14ac:dyDescent="0.25">
      <c r="A297" s="68" t="s">
        <v>229</v>
      </c>
      <c r="B297" s="37">
        <v>1</v>
      </c>
      <c r="C297" s="64">
        <v>1895</v>
      </c>
      <c r="D297" s="63">
        <f t="shared" ref="D297:D298" si="50">C297+F297</f>
        <v>3861.6238321814317</v>
      </c>
      <c r="E297" s="9">
        <v>15.1</v>
      </c>
      <c r="F297" s="47">
        <f t="shared" ref="F297:F298" si="51">E297*$F$895</f>
        <v>1966.6238321814315</v>
      </c>
    </row>
    <row r="298" spans="1:6" x14ac:dyDescent="0.25">
      <c r="A298" s="67" t="s">
        <v>230</v>
      </c>
      <c r="B298" s="1">
        <v>1</v>
      </c>
      <c r="C298" s="62">
        <v>3993</v>
      </c>
      <c r="D298" s="63">
        <f t="shared" si="50"/>
        <v>6558.7277810578944</v>
      </c>
      <c r="E298" s="9">
        <v>19.7</v>
      </c>
      <c r="F298" s="47">
        <f t="shared" si="51"/>
        <v>2565.7277810578939</v>
      </c>
    </row>
    <row r="299" spans="1:6" x14ac:dyDescent="0.25">
      <c r="A299" s="1" t="s">
        <v>231</v>
      </c>
      <c r="B299" s="1">
        <v>0</v>
      </c>
      <c r="C299" s="50">
        <v>350</v>
      </c>
      <c r="D299" s="50">
        <f t="shared" ref="D299:D311" si="52">C299</f>
        <v>350</v>
      </c>
      <c r="E299" s="9"/>
      <c r="F299" s="9"/>
    </row>
    <row r="300" spans="1:6" x14ac:dyDescent="0.25">
      <c r="A300" s="1" t="s">
        <v>232</v>
      </c>
      <c r="B300" s="1">
        <v>0</v>
      </c>
      <c r="C300" s="50">
        <v>150</v>
      </c>
      <c r="D300" s="50">
        <f t="shared" si="52"/>
        <v>150</v>
      </c>
      <c r="E300" s="9"/>
      <c r="F300" s="9"/>
    </row>
    <row r="301" spans="1:6" x14ac:dyDescent="0.25">
      <c r="A301" s="1" t="s">
        <v>233</v>
      </c>
      <c r="B301" s="1">
        <v>0</v>
      </c>
      <c r="C301" s="50">
        <v>130</v>
      </c>
      <c r="D301" s="50">
        <f t="shared" si="52"/>
        <v>130</v>
      </c>
      <c r="E301" s="9"/>
      <c r="F301" s="9"/>
    </row>
    <row r="302" spans="1:6" x14ac:dyDescent="0.25">
      <c r="A302" s="1" t="s">
        <v>234</v>
      </c>
      <c r="B302" s="1">
        <v>0</v>
      </c>
      <c r="C302" s="50">
        <v>350</v>
      </c>
      <c r="D302" s="50">
        <f t="shared" si="52"/>
        <v>350</v>
      </c>
      <c r="E302" s="9"/>
      <c r="F302" s="9"/>
    </row>
    <row r="303" spans="1:6" x14ac:dyDescent="0.25">
      <c r="A303" s="1" t="s">
        <v>837</v>
      </c>
      <c r="B303" s="1">
        <v>0</v>
      </c>
      <c r="C303" s="50">
        <v>320</v>
      </c>
      <c r="D303" s="50">
        <f t="shared" si="52"/>
        <v>320</v>
      </c>
      <c r="E303" s="9"/>
      <c r="F303" s="9"/>
    </row>
    <row r="304" spans="1:6" x14ac:dyDescent="0.25">
      <c r="A304" s="1" t="s">
        <v>235</v>
      </c>
      <c r="B304" s="1">
        <v>0</v>
      </c>
      <c r="C304" s="50">
        <v>1000</v>
      </c>
      <c r="D304" s="50">
        <f t="shared" si="52"/>
        <v>1000</v>
      </c>
      <c r="E304" s="9"/>
      <c r="F304" s="9"/>
    </row>
    <row r="305" spans="1:6" x14ac:dyDescent="0.25">
      <c r="A305" s="1" t="s">
        <v>236</v>
      </c>
      <c r="B305" s="1">
        <v>0</v>
      </c>
      <c r="C305" s="50">
        <v>350</v>
      </c>
      <c r="D305" s="50">
        <f t="shared" si="52"/>
        <v>350</v>
      </c>
      <c r="E305" s="9"/>
      <c r="F305" s="9"/>
    </row>
    <row r="306" spans="1:6" x14ac:dyDescent="0.25">
      <c r="A306" s="1" t="s">
        <v>237</v>
      </c>
      <c r="B306" s="1">
        <v>0</v>
      </c>
      <c r="C306" s="50">
        <v>350</v>
      </c>
      <c r="D306" s="50">
        <f t="shared" si="52"/>
        <v>350</v>
      </c>
      <c r="E306" s="9"/>
      <c r="F306" s="9"/>
    </row>
    <row r="307" spans="1:6" x14ac:dyDescent="0.25">
      <c r="A307" s="1" t="s">
        <v>238</v>
      </c>
      <c r="B307" s="1">
        <v>0</v>
      </c>
      <c r="C307" s="50">
        <v>650</v>
      </c>
      <c r="D307" s="50">
        <f t="shared" si="52"/>
        <v>650</v>
      </c>
      <c r="E307" s="9"/>
      <c r="F307" s="9"/>
    </row>
    <row r="308" spans="1:6" x14ac:dyDescent="0.25">
      <c r="A308" s="1" t="s">
        <v>239</v>
      </c>
      <c r="B308" s="1">
        <v>0</v>
      </c>
      <c r="C308" s="50">
        <v>544</v>
      </c>
      <c r="D308" s="50">
        <f t="shared" si="52"/>
        <v>544</v>
      </c>
      <c r="E308" s="9"/>
      <c r="F308" s="9"/>
    </row>
    <row r="309" spans="1:6" x14ac:dyDescent="0.25">
      <c r="A309" s="1" t="s">
        <v>771</v>
      </c>
      <c r="B309" s="1">
        <v>0</v>
      </c>
      <c r="C309" s="50">
        <v>350</v>
      </c>
      <c r="D309" s="50">
        <f t="shared" si="52"/>
        <v>350</v>
      </c>
      <c r="E309" s="9"/>
      <c r="F309" s="9"/>
    </row>
    <row r="310" spans="1:6" x14ac:dyDescent="0.25">
      <c r="A310" s="1" t="s">
        <v>240</v>
      </c>
      <c r="B310" s="1">
        <v>0</v>
      </c>
      <c r="C310" s="50">
        <v>350</v>
      </c>
      <c r="D310" s="50">
        <f t="shared" si="52"/>
        <v>350</v>
      </c>
      <c r="E310" s="9"/>
      <c r="F310" s="9"/>
    </row>
    <row r="311" spans="1:6" x14ac:dyDescent="0.25">
      <c r="A311" s="1" t="s">
        <v>241</v>
      </c>
      <c r="B311" s="1">
        <v>0</v>
      </c>
      <c r="C311" s="50">
        <v>650</v>
      </c>
      <c r="D311" s="50">
        <f t="shared" si="52"/>
        <v>650</v>
      </c>
      <c r="E311" s="9"/>
      <c r="F311" s="9"/>
    </row>
    <row r="312" spans="1:6" x14ac:dyDescent="0.25">
      <c r="A312" s="67" t="s">
        <v>242</v>
      </c>
      <c r="B312" s="1">
        <v>1</v>
      </c>
      <c r="C312" s="62">
        <v>913</v>
      </c>
      <c r="D312" s="63">
        <f>C312+F312</f>
        <v>2710.3118466293881</v>
      </c>
      <c r="E312" s="9">
        <v>13.8</v>
      </c>
      <c r="F312" s="47">
        <f>E312*$F$895</f>
        <v>1797.3118466293879</v>
      </c>
    </row>
    <row r="313" spans="1:6" x14ac:dyDescent="0.25">
      <c r="A313" s="1" t="s">
        <v>243</v>
      </c>
      <c r="B313" s="1">
        <v>0</v>
      </c>
      <c r="C313" s="50">
        <v>250</v>
      </c>
      <c r="D313" s="50">
        <f t="shared" ref="D313:D316" si="53">C313</f>
        <v>250</v>
      </c>
      <c r="E313" s="9"/>
      <c r="F313" s="9"/>
    </row>
    <row r="314" spans="1:6" x14ac:dyDescent="0.25">
      <c r="A314" s="1" t="s">
        <v>244</v>
      </c>
      <c r="B314" s="1">
        <v>0</v>
      </c>
      <c r="C314" s="50">
        <v>650</v>
      </c>
      <c r="D314" s="50">
        <f t="shared" si="53"/>
        <v>650</v>
      </c>
      <c r="E314" s="9"/>
      <c r="F314" s="9"/>
    </row>
    <row r="315" spans="1:6" x14ac:dyDescent="0.25">
      <c r="A315" s="1" t="s">
        <v>245</v>
      </c>
      <c r="B315" s="1">
        <v>0</v>
      </c>
      <c r="C315" s="50">
        <v>250</v>
      </c>
      <c r="D315" s="50">
        <f t="shared" si="53"/>
        <v>250</v>
      </c>
      <c r="E315" s="9"/>
      <c r="F315" s="9"/>
    </row>
    <row r="316" spans="1:6" x14ac:dyDescent="0.25">
      <c r="A316" s="1" t="s">
        <v>684</v>
      </c>
      <c r="B316" s="1">
        <v>0</v>
      </c>
      <c r="C316" s="50">
        <v>350</v>
      </c>
      <c r="D316" s="50">
        <f t="shared" si="53"/>
        <v>350</v>
      </c>
      <c r="E316" s="9"/>
      <c r="F316" s="9"/>
    </row>
    <row r="317" spans="1:6" x14ac:dyDescent="0.25">
      <c r="A317" s="67" t="s">
        <v>246</v>
      </c>
      <c r="B317" s="1">
        <v>1</v>
      </c>
      <c r="C317" s="62">
        <v>913</v>
      </c>
      <c r="D317" s="63">
        <f t="shared" ref="D317:D318" si="54">C317+F317</f>
        <v>3491.7517799465131</v>
      </c>
      <c r="E317" s="9">
        <v>19.8</v>
      </c>
      <c r="F317" s="47">
        <f t="shared" ref="F317:F318" si="55">E317*$F$895</f>
        <v>2578.7517799465131</v>
      </c>
    </row>
    <row r="318" spans="1:6" x14ac:dyDescent="0.25">
      <c r="A318" s="67" t="s">
        <v>1786</v>
      </c>
      <c r="B318" s="1">
        <v>1</v>
      </c>
      <c r="C318" s="62">
        <v>843</v>
      </c>
      <c r="D318" s="63">
        <f t="shared" si="54"/>
        <v>2796.5998332928129</v>
      </c>
      <c r="E318" s="9">
        <v>15</v>
      </c>
      <c r="F318" s="47">
        <f t="shared" si="55"/>
        <v>1953.5998332928127</v>
      </c>
    </row>
    <row r="319" spans="1:6" x14ac:dyDescent="0.25">
      <c r="A319" s="1" t="s">
        <v>248</v>
      </c>
      <c r="B319" s="1">
        <v>0</v>
      </c>
      <c r="C319" s="50">
        <v>250</v>
      </c>
      <c r="D319" s="50">
        <f>C319</f>
        <v>250</v>
      </c>
      <c r="E319" s="9"/>
      <c r="F319" s="9"/>
    </row>
    <row r="320" spans="1:6" x14ac:dyDescent="0.25">
      <c r="A320" s="67" t="s">
        <v>249</v>
      </c>
      <c r="B320" s="1">
        <v>1</v>
      </c>
      <c r="C320" s="62">
        <v>703</v>
      </c>
      <c r="D320" s="63">
        <f>C320+F320</f>
        <v>3281.7517799465131</v>
      </c>
      <c r="E320" s="9">
        <v>19.8</v>
      </c>
      <c r="F320" s="47">
        <f>E320*$F$895</f>
        <v>2578.7517799465131</v>
      </c>
    </row>
    <row r="321" spans="1:6" x14ac:dyDescent="0.25">
      <c r="A321" s="1" t="s">
        <v>250</v>
      </c>
      <c r="B321" s="1">
        <v>0</v>
      </c>
      <c r="C321" s="50">
        <v>650</v>
      </c>
      <c r="D321" s="50">
        <f t="shared" ref="D321:D322" si="56">C321</f>
        <v>650</v>
      </c>
      <c r="E321" s="9"/>
      <c r="F321" s="9"/>
    </row>
    <row r="322" spans="1:6" x14ac:dyDescent="0.25">
      <c r="A322" s="1" t="s">
        <v>251</v>
      </c>
      <c r="B322" s="1">
        <v>0</v>
      </c>
      <c r="C322" s="50">
        <v>1350</v>
      </c>
      <c r="D322" s="50">
        <f t="shared" si="56"/>
        <v>1350</v>
      </c>
      <c r="E322" s="9"/>
      <c r="F322" s="9"/>
    </row>
    <row r="323" spans="1:6" x14ac:dyDescent="0.25">
      <c r="A323" s="67" t="s">
        <v>252</v>
      </c>
      <c r="B323" s="1">
        <v>1</v>
      </c>
      <c r="C323" s="62">
        <v>493</v>
      </c>
      <c r="D323" s="63">
        <f>C323+F323</f>
        <v>3058.7277810578939</v>
      </c>
      <c r="E323" s="9">
        <v>19.7</v>
      </c>
      <c r="F323" s="47">
        <f>E323*$F$895</f>
        <v>2565.7277810578939</v>
      </c>
    </row>
    <row r="324" spans="1:6" x14ac:dyDescent="0.25">
      <c r="A324" s="1" t="s">
        <v>253</v>
      </c>
      <c r="B324" s="1">
        <v>0</v>
      </c>
      <c r="C324" s="50">
        <v>350</v>
      </c>
      <c r="D324" s="50">
        <f>C324</f>
        <v>350</v>
      </c>
      <c r="E324" s="9"/>
      <c r="F324" s="9"/>
    </row>
    <row r="325" spans="1:6" x14ac:dyDescent="0.25">
      <c r="A325" s="67" t="s">
        <v>254</v>
      </c>
      <c r="B325" s="39">
        <v>2</v>
      </c>
      <c r="C325" s="62">
        <v>1893</v>
      </c>
      <c r="D325" s="63">
        <f>C325+F325</f>
        <v>10527.911263154232</v>
      </c>
      <c r="E325" s="9">
        <f>15.7+50.6</f>
        <v>66.3</v>
      </c>
      <c r="F325" s="47">
        <f>E325*$F$895</f>
        <v>8634.9112631542321</v>
      </c>
    </row>
    <row r="326" spans="1:6" x14ac:dyDescent="0.25">
      <c r="A326" s="1" t="s">
        <v>255</v>
      </c>
      <c r="B326" s="1">
        <v>0</v>
      </c>
      <c r="C326" s="50">
        <v>350</v>
      </c>
      <c r="D326" s="50">
        <f t="shared" ref="D326:D329" si="57">C326</f>
        <v>350</v>
      </c>
      <c r="E326" s="9"/>
      <c r="F326" s="9"/>
    </row>
    <row r="327" spans="1:6" x14ac:dyDescent="0.25">
      <c r="A327" s="1" t="s">
        <v>256</v>
      </c>
      <c r="B327" s="1">
        <v>0</v>
      </c>
      <c r="C327" s="50">
        <v>350</v>
      </c>
      <c r="D327" s="50">
        <f t="shared" si="57"/>
        <v>350</v>
      </c>
      <c r="E327" s="9"/>
      <c r="F327" s="9"/>
    </row>
    <row r="328" spans="1:6" x14ac:dyDescent="0.25">
      <c r="A328" s="1" t="s">
        <v>257</v>
      </c>
      <c r="B328" s="1">
        <v>0</v>
      </c>
      <c r="C328" s="50">
        <v>2100</v>
      </c>
      <c r="D328" s="50">
        <f t="shared" si="57"/>
        <v>2100</v>
      </c>
      <c r="E328" s="9"/>
      <c r="F328" s="9"/>
    </row>
    <row r="329" spans="1:6" x14ac:dyDescent="0.25">
      <c r="A329" s="1" t="s">
        <v>258</v>
      </c>
      <c r="B329" s="1">
        <v>0</v>
      </c>
      <c r="C329" s="50">
        <v>350</v>
      </c>
      <c r="D329" s="50">
        <f t="shared" si="57"/>
        <v>350</v>
      </c>
      <c r="E329" s="9"/>
      <c r="F329" s="9"/>
    </row>
    <row r="330" spans="1:6" x14ac:dyDescent="0.25">
      <c r="A330" s="67" t="s">
        <v>259</v>
      </c>
      <c r="B330" s="1">
        <v>1</v>
      </c>
      <c r="C330" s="62">
        <v>913</v>
      </c>
      <c r="D330" s="63">
        <f>C330+F330</f>
        <v>3231.271802174138</v>
      </c>
      <c r="E330" s="9">
        <v>17.8</v>
      </c>
      <c r="F330" s="47">
        <f>E330*$F$895</f>
        <v>2318.271802174138</v>
      </c>
    </row>
    <row r="331" spans="1:6" x14ac:dyDescent="0.25">
      <c r="A331" s="1" t="s">
        <v>260</v>
      </c>
      <c r="B331" s="1">
        <v>0</v>
      </c>
      <c r="C331" s="50">
        <v>2150</v>
      </c>
      <c r="D331" s="50">
        <f t="shared" ref="D331:D335" si="58">C331</f>
        <v>2150</v>
      </c>
      <c r="E331" s="9"/>
      <c r="F331" s="9"/>
    </row>
    <row r="332" spans="1:6" x14ac:dyDescent="0.25">
      <c r="A332" s="1" t="s">
        <v>833</v>
      </c>
      <c r="B332" s="1">
        <v>0</v>
      </c>
      <c r="C332" s="50">
        <v>410</v>
      </c>
      <c r="D332" s="50">
        <f t="shared" si="58"/>
        <v>410</v>
      </c>
      <c r="E332" s="9"/>
      <c r="F332" s="9"/>
    </row>
    <row r="333" spans="1:6" x14ac:dyDescent="0.25">
      <c r="A333" s="1" t="s">
        <v>261</v>
      </c>
      <c r="B333" s="1">
        <v>0</v>
      </c>
      <c r="C333" s="50">
        <v>350</v>
      </c>
      <c r="D333" s="50">
        <f t="shared" si="58"/>
        <v>350</v>
      </c>
      <c r="E333" s="9"/>
      <c r="F333" s="9"/>
    </row>
    <row r="334" spans="1:6" x14ac:dyDescent="0.25">
      <c r="A334" s="1" t="s">
        <v>262</v>
      </c>
      <c r="B334" s="1">
        <v>0</v>
      </c>
      <c r="C334" s="50">
        <v>350</v>
      </c>
      <c r="D334" s="50">
        <f t="shared" si="58"/>
        <v>350</v>
      </c>
      <c r="E334" s="9"/>
      <c r="F334" s="9"/>
    </row>
    <row r="335" spans="1:6" x14ac:dyDescent="0.25">
      <c r="A335" s="1" t="s">
        <v>263</v>
      </c>
      <c r="B335" s="1">
        <v>0</v>
      </c>
      <c r="C335" s="50">
        <v>1350</v>
      </c>
      <c r="D335" s="50">
        <f t="shared" si="58"/>
        <v>1350</v>
      </c>
      <c r="E335" s="9"/>
      <c r="F335" s="9"/>
    </row>
    <row r="336" spans="1:6" x14ac:dyDescent="0.25">
      <c r="A336" s="67" t="s">
        <v>264</v>
      </c>
      <c r="B336" s="1">
        <v>1</v>
      </c>
      <c r="C336" s="62">
        <v>1893</v>
      </c>
      <c r="D336" s="63">
        <f>C336+F336</f>
        <v>4406.6317855034195</v>
      </c>
      <c r="E336" s="9">
        <v>19.3</v>
      </c>
      <c r="F336" s="47">
        <f>E336*$F$895</f>
        <v>2513.631785503419</v>
      </c>
    </row>
    <row r="337" spans="1:6" x14ac:dyDescent="0.25">
      <c r="A337" s="1" t="s">
        <v>265</v>
      </c>
      <c r="B337" s="1">
        <v>0</v>
      </c>
      <c r="C337" s="50">
        <v>1000</v>
      </c>
      <c r="D337" s="50">
        <f t="shared" ref="D337:D369" si="59">C337</f>
        <v>1000</v>
      </c>
      <c r="E337" s="9"/>
      <c r="F337" s="9"/>
    </row>
    <row r="338" spans="1:6" x14ac:dyDescent="0.25">
      <c r="A338" s="1" t="s">
        <v>266</v>
      </c>
      <c r="B338" s="1">
        <v>0</v>
      </c>
      <c r="C338" s="50">
        <v>650</v>
      </c>
      <c r="D338" s="50">
        <f t="shared" si="59"/>
        <v>650</v>
      </c>
      <c r="E338" s="9"/>
      <c r="F338" s="9"/>
    </row>
    <row r="339" spans="1:6" x14ac:dyDescent="0.25">
      <c r="A339" s="1" t="s">
        <v>724</v>
      </c>
      <c r="B339" s="1">
        <v>0</v>
      </c>
      <c r="C339" s="50">
        <v>500</v>
      </c>
      <c r="D339" s="50">
        <f t="shared" si="59"/>
        <v>500</v>
      </c>
      <c r="E339" s="9"/>
      <c r="F339" s="9"/>
    </row>
    <row r="340" spans="1:6" x14ac:dyDescent="0.25">
      <c r="A340" s="1" t="s">
        <v>267</v>
      </c>
      <c r="B340" s="1">
        <v>0</v>
      </c>
      <c r="C340" s="50">
        <v>350</v>
      </c>
      <c r="D340" s="50">
        <f t="shared" si="59"/>
        <v>350</v>
      </c>
      <c r="E340" s="9"/>
      <c r="F340" s="9"/>
    </row>
    <row r="341" spans="1:6" x14ac:dyDescent="0.25">
      <c r="A341" s="1" t="s">
        <v>268</v>
      </c>
      <c r="B341" s="1">
        <v>0</v>
      </c>
      <c r="C341" s="50">
        <v>350</v>
      </c>
      <c r="D341" s="50">
        <f t="shared" si="59"/>
        <v>350</v>
      </c>
      <c r="E341" s="9"/>
      <c r="F341" s="9"/>
    </row>
    <row r="342" spans="1:6" x14ac:dyDescent="0.25">
      <c r="A342" s="1" t="s">
        <v>269</v>
      </c>
      <c r="B342" s="1">
        <v>0</v>
      </c>
      <c r="C342" s="50">
        <v>350</v>
      </c>
      <c r="D342" s="50">
        <f t="shared" si="59"/>
        <v>350</v>
      </c>
      <c r="E342" s="9"/>
      <c r="F342" s="9"/>
    </row>
    <row r="343" spans="1:6" x14ac:dyDescent="0.25">
      <c r="A343" s="1" t="s">
        <v>270</v>
      </c>
      <c r="B343" s="1">
        <v>0</v>
      </c>
      <c r="C343" s="50">
        <v>250</v>
      </c>
      <c r="D343" s="50">
        <f t="shared" si="59"/>
        <v>250</v>
      </c>
      <c r="E343" s="9"/>
      <c r="F343" s="9"/>
    </row>
    <row r="344" spans="1:6" x14ac:dyDescent="0.25">
      <c r="A344" s="1" t="s">
        <v>271</v>
      </c>
      <c r="B344" s="1">
        <v>0</v>
      </c>
      <c r="C344" s="50">
        <v>294</v>
      </c>
      <c r="D344" s="50">
        <f t="shared" si="59"/>
        <v>294</v>
      </c>
      <c r="E344" s="9"/>
      <c r="F344" s="9"/>
    </row>
    <row r="345" spans="1:6" x14ac:dyDescent="0.25">
      <c r="A345" s="1" t="s">
        <v>772</v>
      </c>
      <c r="B345" s="1">
        <v>0</v>
      </c>
      <c r="C345" s="50">
        <v>350</v>
      </c>
      <c r="D345" s="50">
        <f t="shared" si="59"/>
        <v>350</v>
      </c>
      <c r="E345" s="9"/>
      <c r="F345" s="9"/>
    </row>
    <row r="346" spans="1:6" x14ac:dyDescent="0.25">
      <c r="A346" s="1" t="s">
        <v>272</v>
      </c>
      <c r="B346" s="1">
        <v>0</v>
      </c>
      <c r="C346" s="50">
        <v>250</v>
      </c>
      <c r="D346" s="50">
        <f t="shared" si="59"/>
        <v>250</v>
      </c>
      <c r="E346" s="9"/>
      <c r="F346" s="9"/>
    </row>
    <row r="347" spans="1:6" x14ac:dyDescent="0.25">
      <c r="A347" s="1" t="s">
        <v>273</v>
      </c>
      <c r="B347" s="1">
        <v>0</v>
      </c>
      <c r="C347" s="50">
        <v>650</v>
      </c>
      <c r="D347" s="50">
        <f t="shared" si="59"/>
        <v>650</v>
      </c>
      <c r="E347" s="9"/>
      <c r="F347" s="9"/>
    </row>
    <row r="348" spans="1:6" x14ac:dyDescent="0.25">
      <c r="A348" s="1" t="s">
        <v>274</v>
      </c>
      <c r="B348" s="1">
        <v>0</v>
      </c>
      <c r="C348" s="50">
        <v>130</v>
      </c>
      <c r="D348" s="50">
        <f t="shared" si="59"/>
        <v>130</v>
      </c>
      <c r="E348" s="9"/>
      <c r="F348" s="9"/>
    </row>
    <row r="349" spans="1:6" x14ac:dyDescent="0.25">
      <c r="A349" s="1" t="s">
        <v>275</v>
      </c>
      <c r="B349" s="1">
        <v>0</v>
      </c>
      <c r="C349" s="50">
        <v>650</v>
      </c>
      <c r="D349" s="50">
        <f t="shared" si="59"/>
        <v>650</v>
      </c>
      <c r="E349" s="9"/>
      <c r="F349" s="9"/>
    </row>
    <row r="350" spans="1:6" x14ac:dyDescent="0.25">
      <c r="A350" s="1" t="s">
        <v>276</v>
      </c>
      <c r="B350" s="1">
        <v>0</v>
      </c>
      <c r="C350" s="50">
        <v>350</v>
      </c>
      <c r="D350" s="50">
        <f t="shared" si="59"/>
        <v>350</v>
      </c>
      <c r="E350" s="9"/>
      <c r="F350" s="9"/>
    </row>
    <row r="351" spans="1:6" x14ac:dyDescent="0.25">
      <c r="A351" s="1" t="s">
        <v>277</v>
      </c>
      <c r="B351" s="1">
        <v>0</v>
      </c>
      <c r="C351" s="50">
        <v>350</v>
      </c>
      <c r="D351" s="50">
        <f t="shared" si="59"/>
        <v>350</v>
      </c>
      <c r="E351" s="9"/>
      <c r="F351" s="9"/>
    </row>
    <row r="352" spans="1:6" x14ac:dyDescent="0.25">
      <c r="A352" s="1" t="s">
        <v>278</v>
      </c>
      <c r="B352" s="1">
        <v>0</v>
      </c>
      <c r="C352" s="50">
        <v>450</v>
      </c>
      <c r="D352" s="50">
        <f t="shared" si="59"/>
        <v>450</v>
      </c>
      <c r="E352" s="9"/>
      <c r="F352" s="9"/>
    </row>
    <row r="353" spans="1:6" x14ac:dyDescent="0.25">
      <c r="A353" s="1" t="s">
        <v>279</v>
      </c>
      <c r="B353" s="1">
        <v>0</v>
      </c>
      <c r="C353" s="50">
        <v>350</v>
      </c>
      <c r="D353" s="50">
        <f t="shared" si="59"/>
        <v>350</v>
      </c>
      <c r="E353" s="9"/>
      <c r="F353" s="9"/>
    </row>
    <row r="354" spans="1:6" x14ac:dyDescent="0.25">
      <c r="A354" s="1" t="s">
        <v>689</v>
      </c>
      <c r="B354" s="1">
        <v>0</v>
      </c>
      <c r="C354" s="50">
        <v>350</v>
      </c>
      <c r="D354" s="50">
        <f t="shared" si="59"/>
        <v>350</v>
      </c>
      <c r="E354" s="9"/>
      <c r="F354" s="9"/>
    </row>
    <row r="355" spans="1:6" x14ac:dyDescent="0.25">
      <c r="A355" s="1" t="s">
        <v>280</v>
      </c>
      <c r="B355" s="1">
        <v>0</v>
      </c>
      <c r="C355" s="50">
        <v>350</v>
      </c>
      <c r="D355" s="50">
        <f t="shared" si="59"/>
        <v>350</v>
      </c>
      <c r="E355" s="9"/>
      <c r="F355" s="9"/>
    </row>
    <row r="356" spans="1:6" x14ac:dyDescent="0.25">
      <c r="A356" s="1" t="s">
        <v>798</v>
      </c>
      <c r="B356" s="1">
        <v>0</v>
      </c>
      <c r="C356" s="50">
        <v>271</v>
      </c>
      <c r="D356" s="50">
        <f t="shared" si="59"/>
        <v>271</v>
      </c>
      <c r="E356" s="9"/>
      <c r="F356" s="9"/>
    </row>
    <row r="357" spans="1:6" x14ac:dyDescent="0.25">
      <c r="A357" s="1" t="s">
        <v>821</v>
      </c>
      <c r="B357" s="1">
        <v>0</v>
      </c>
      <c r="C357" s="50">
        <v>340</v>
      </c>
      <c r="D357" s="50">
        <f t="shared" si="59"/>
        <v>340</v>
      </c>
      <c r="E357" s="9"/>
      <c r="F357" s="9"/>
    </row>
    <row r="358" spans="1:6" x14ac:dyDescent="0.25">
      <c r="A358" s="1" t="s">
        <v>281</v>
      </c>
      <c r="B358" s="1">
        <v>0</v>
      </c>
      <c r="C358" s="50">
        <v>250</v>
      </c>
      <c r="D358" s="50">
        <f t="shared" si="59"/>
        <v>250</v>
      </c>
      <c r="E358" s="9"/>
      <c r="F358" s="9"/>
    </row>
    <row r="359" spans="1:6" x14ac:dyDescent="0.25">
      <c r="A359" s="1" t="s">
        <v>282</v>
      </c>
      <c r="B359" s="1">
        <v>0</v>
      </c>
      <c r="C359" s="50">
        <v>400</v>
      </c>
      <c r="D359" s="50">
        <f t="shared" si="59"/>
        <v>400</v>
      </c>
      <c r="E359" s="9"/>
      <c r="F359" s="9"/>
    </row>
    <row r="360" spans="1:6" x14ac:dyDescent="0.25">
      <c r="A360" s="1" t="s">
        <v>283</v>
      </c>
      <c r="B360" s="1">
        <v>0</v>
      </c>
      <c r="C360" s="50">
        <v>650</v>
      </c>
      <c r="D360" s="50">
        <f t="shared" si="59"/>
        <v>650</v>
      </c>
      <c r="E360" s="9"/>
      <c r="F360" s="9"/>
    </row>
    <row r="361" spans="1:6" x14ac:dyDescent="0.25">
      <c r="A361" s="1" t="s">
        <v>284</v>
      </c>
      <c r="B361" s="1">
        <v>0</v>
      </c>
      <c r="C361" s="50">
        <v>350</v>
      </c>
      <c r="D361" s="50">
        <f t="shared" si="59"/>
        <v>350</v>
      </c>
      <c r="E361" s="9"/>
      <c r="F361" s="9"/>
    </row>
    <row r="362" spans="1:6" x14ac:dyDescent="0.25">
      <c r="A362" s="1" t="s">
        <v>285</v>
      </c>
      <c r="B362" s="1">
        <v>0</v>
      </c>
      <c r="C362" s="50">
        <v>250</v>
      </c>
      <c r="D362" s="50">
        <f t="shared" si="59"/>
        <v>250</v>
      </c>
      <c r="E362" s="9"/>
      <c r="F362" s="9"/>
    </row>
    <row r="363" spans="1:6" x14ac:dyDescent="0.25">
      <c r="A363" s="1" t="s">
        <v>286</v>
      </c>
      <c r="B363" s="1">
        <v>0</v>
      </c>
      <c r="C363" s="50">
        <v>350</v>
      </c>
      <c r="D363" s="50">
        <f t="shared" si="59"/>
        <v>350</v>
      </c>
      <c r="E363" s="9"/>
      <c r="F363" s="9"/>
    </row>
    <row r="364" spans="1:6" x14ac:dyDescent="0.25">
      <c r="A364" s="1" t="s">
        <v>287</v>
      </c>
      <c r="B364" s="1">
        <v>0</v>
      </c>
      <c r="C364" s="50">
        <v>650</v>
      </c>
      <c r="D364" s="50">
        <f t="shared" si="59"/>
        <v>650</v>
      </c>
      <c r="E364" s="9"/>
      <c r="F364" s="9"/>
    </row>
    <row r="365" spans="1:6" x14ac:dyDescent="0.25">
      <c r="A365" s="1" t="s">
        <v>288</v>
      </c>
      <c r="B365" s="1">
        <v>0</v>
      </c>
      <c r="C365" s="50">
        <v>250</v>
      </c>
      <c r="D365" s="50">
        <f t="shared" si="59"/>
        <v>250</v>
      </c>
      <c r="E365" s="9"/>
      <c r="F365" s="9"/>
    </row>
    <row r="366" spans="1:6" x14ac:dyDescent="0.25">
      <c r="A366" s="1" t="s">
        <v>289</v>
      </c>
      <c r="B366" s="1">
        <v>0</v>
      </c>
      <c r="C366" s="50">
        <v>650</v>
      </c>
      <c r="D366" s="50">
        <f t="shared" si="59"/>
        <v>650</v>
      </c>
      <c r="E366" s="9"/>
      <c r="F366" s="9"/>
    </row>
    <row r="367" spans="1:6" x14ac:dyDescent="0.25">
      <c r="A367" s="1" t="s">
        <v>290</v>
      </c>
      <c r="B367" s="1">
        <v>0</v>
      </c>
      <c r="C367" s="50">
        <v>350</v>
      </c>
      <c r="D367" s="50">
        <f t="shared" si="59"/>
        <v>350</v>
      </c>
      <c r="E367" s="9"/>
      <c r="F367" s="9"/>
    </row>
    <row r="368" spans="1:6" x14ac:dyDescent="0.25">
      <c r="A368" s="1" t="s">
        <v>291</v>
      </c>
      <c r="B368" s="1">
        <v>0</v>
      </c>
      <c r="C368" s="50">
        <v>650</v>
      </c>
      <c r="D368" s="50">
        <f t="shared" si="59"/>
        <v>650</v>
      </c>
      <c r="E368" s="9"/>
      <c r="F368" s="9"/>
    </row>
    <row r="369" spans="1:6" x14ac:dyDescent="0.25">
      <c r="A369" s="1" t="s">
        <v>682</v>
      </c>
      <c r="B369" s="1">
        <v>0</v>
      </c>
      <c r="C369" s="50">
        <v>350</v>
      </c>
      <c r="D369" s="50">
        <f t="shared" si="59"/>
        <v>350</v>
      </c>
      <c r="E369" s="9"/>
      <c r="F369" s="9"/>
    </row>
    <row r="370" spans="1:6" x14ac:dyDescent="0.25">
      <c r="A370" s="67" t="s">
        <v>292</v>
      </c>
      <c r="B370" s="1">
        <v>1</v>
      </c>
      <c r="C370" s="62">
        <v>1893</v>
      </c>
      <c r="D370" s="63">
        <f t="shared" ref="D370:D371" si="60">C370+F370</f>
        <v>4224.2958010627563</v>
      </c>
      <c r="E370" s="9">
        <v>17.899999999999999</v>
      </c>
      <c r="F370" s="47">
        <f t="shared" ref="F370:F371" si="61">E370*$F$895</f>
        <v>2331.2958010627563</v>
      </c>
    </row>
    <row r="371" spans="1:6" x14ac:dyDescent="0.25">
      <c r="A371" s="67" t="s">
        <v>293</v>
      </c>
      <c r="B371" s="1">
        <v>1</v>
      </c>
      <c r="C371" s="62">
        <v>5953</v>
      </c>
      <c r="D371" s="63">
        <f t="shared" si="60"/>
        <v>8466.6317855034195</v>
      </c>
      <c r="E371" s="9">
        <v>19.3</v>
      </c>
      <c r="F371" s="47">
        <f t="shared" si="61"/>
        <v>2513.631785503419</v>
      </c>
    </row>
    <row r="372" spans="1:6" x14ac:dyDescent="0.25">
      <c r="A372" s="1" t="s">
        <v>294</v>
      </c>
      <c r="B372" s="1">
        <v>0</v>
      </c>
      <c r="C372" s="50">
        <v>250</v>
      </c>
      <c r="D372" s="50">
        <f t="shared" ref="D372:D382" si="62">C372</f>
        <v>250</v>
      </c>
      <c r="E372" s="9"/>
      <c r="F372" s="9"/>
    </row>
    <row r="373" spans="1:6" x14ac:dyDescent="0.25">
      <c r="A373" s="1" t="s">
        <v>295</v>
      </c>
      <c r="B373" s="1">
        <v>0</v>
      </c>
      <c r="C373" s="50">
        <v>250</v>
      </c>
      <c r="D373" s="50">
        <f t="shared" si="62"/>
        <v>250</v>
      </c>
      <c r="E373" s="9"/>
      <c r="F373" s="9"/>
    </row>
    <row r="374" spans="1:6" x14ac:dyDescent="0.25">
      <c r="A374" s="1" t="s">
        <v>296</v>
      </c>
      <c r="B374" s="1">
        <v>0</v>
      </c>
      <c r="C374" s="50">
        <v>350</v>
      </c>
      <c r="D374" s="50">
        <f t="shared" si="62"/>
        <v>350</v>
      </c>
      <c r="E374" s="9"/>
      <c r="F374" s="9"/>
    </row>
    <row r="375" spans="1:6" x14ac:dyDescent="0.25">
      <c r="A375" s="1" t="s">
        <v>297</v>
      </c>
      <c r="B375" s="1">
        <v>0</v>
      </c>
      <c r="C375" s="50">
        <v>1350</v>
      </c>
      <c r="D375" s="50">
        <f t="shared" si="62"/>
        <v>1350</v>
      </c>
      <c r="E375" s="9"/>
      <c r="F375" s="9"/>
    </row>
    <row r="376" spans="1:6" x14ac:dyDescent="0.25">
      <c r="A376" s="1" t="s">
        <v>700</v>
      </c>
      <c r="B376" s="1">
        <v>0</v>
      </c>
      <c r="C376" s="50">
        <v>350</v>
      </c>
      <c r="D376" s="50">
        <f t="shared" si="62"/>
        <v>350</v>
      </c>
      <c r="E376" s="9"/>
      <c r="F376" s="9"/>
    </row>
    <row r="377" spans="1:6" x14ac:dyDescent="0.25">
      <c r="A377" s="1" t="s">
        <v>750</v>
      </c>
      <c r="B377" s="1">
        <v>0</v>
      </c>
      <c r="C377" s="50">
        <v>2040</v>
      </c>
      <c r="D377" s="50">
        <f t="shared" si="62"/>
        <v>2040</v>
      </c>
      <c r="E377" s="9"/>
      <c r="F377" s="9"/>
    </row>
    <row r="378" spans="1:6" x14ac:dyDescent="0.25">
      <c r="A378" s="1" t="s">
        <v>298</v>
      </c>
      <c r="B378" s="1">
        <v>0</v>
      </c>
      <c r="C378" s="50">
        <v>650</v>
      </c>
      <c r="D378" s="50">
        <f t="shared" si="62"/>
        <v>650</v>
      </c>
      <c r="E378" s="9"/>
      <c r="F378" s="9"/>
    </row>
    <row r="379" spans="1:6" x14ac:dyDescent="0.25">
      <c r="A379" s="1" t="s">
        <v>1253</v>
      </c>
      <c r="B379" s="1">
        <v>0</v>
      </c>
      <c r="C379" s="50">
        <v>340</v>
      </c>
      <c r="D379" s="50">
        <f t="shared" si="62"/>
        <v>340</v>
      </c>
      <c r="E379" s="9"/>
      <c r="F379" s="9"/>
    </row>
    <row r="380" spans="1:6" x14ac:dyDescent="0.25">
      <c r="A380" s="1" t="s">
        <v>299</v>
      </c>
      <c r="B380" s="1">
        <v>0</v>
      </c>
      <c r="C380" s="50">
        <v>1350</v>
      </c>
      <c r="D380" s="50">
        <f t="shared" si="62"/>
        <v>1350</v>
      </c>
      <c r="E380" s="9"/>
      <c r="F380" s="9"/>
    </row>
    <row r="381" spans="1:6" x14ac:dyDescent="0.25">
      <c r="A381" s="1" t="s">
        <v>300</v>
      </c>
      <c r="B381" s="1">
        <v>0</v>
      </c>
      <c r="C381" s="50">
        <v>650</v>
      </c>
      <c r="D381" s="50">
        <f t="shared" si="62"/>
        <v>650</v>
      </c>
      <c r="E381" s="9"/>
      <c r="F381" s="9"/>
    </row>
    <row r="382" spans="1:6" x14ac:dyDescent="0.25">
      <c r="A382" s="1" t="s">
        <v>301</v>
      </c>
      <c r="B382" s="1">
        <v>0</v>
      </c>
      <c r="C382" s="50">
        <v>350</v>
      </c>
      <c r="D382" s="50">
        <f t="shared" si="62"/>
        <v>350</v>
      </c>
      <c r="E382" s="9"/>
      <c r="F382" s="9"/>
    </row>
    <row r="383" spans="1:6" x14ac:dyDescent="0.25">
      <c r="A383" s="67" t="s">
        <v>302</v>
      </c>
      <c r="B383" s="1">
        <v>1</v>
      </c>
      <c r="C383" s="62">
        <v>353</v>
      </c>
      <c r="D383" s="63">
        <f>C383+F383</f>
        <v>1431.3871079776325</v>
      </c>
      <c r="E383" s="9">
        <v>8.2799999999999994</v>
      </c>
      <c r="F383" s="47">
        <f>E383*$F$895</f>
        <v>1078.3871079776325</v>
      </c>
    </row>
    <row r="384" spans="1:6" x14ac:dyDescent="0.25">
      <c r="A384" s="1" t="s">
        <v>303</v>
      </c>
      <c r="B384" s="1">
        <v>0</v>
      </c>
      <c r="C384" s="50">
        <v>350</v>
      </c>
      <c r="D384" s="50">
        <f>C384</f>
        <v>350</v>
      </c>
      <c r="E384" s="9"/>
      <c r="F384" s="9"/>
    </row>
    <row r="385" spans="1:6" x14ac:dyDescent="0.25">
      <c r="A385" s="68" t="s">
        <v>304</v>
      </c>
      <c r="B385" s="40">
        <v>2</v>
      </c>
      <c r="C385" s="64">
        <v>3995</v>
      </c>
      <c r="D385" s="63">
        <f>C385+F385</f>
        <v>19337.270690792888</v>
      </c>
      <c r="E385" s="9">
        <f>18.5+99.3</f>
        <v>117.8</v>
      </c>
      <c r="F385" s="47">
        <f>E385*$F$895</f>
        <v>15342.27069079289</v>
      </c>
    </row>
    <row r="386" spans="1:6" x14ac:dyDescent="0.25">
      <c r="A386" s="1" t="s">
        <v>305</v>
      </c>
      <c r="B386" s="1">
        <v>0</v>
      </c>
      <c r="C386" s="50">
        <v>350</v>
      </c>
      <c r="D386" s="50">
        <f t="shared" ref="D386:D389" si="63">C386</f>
        <v>350</v>
      </c>
      <c r="E386" s="9"/>
      <c r="F386" s="9"/>
    </row>
    <row r="387" spans="1:6" x14ac:dyDescent="0.25">
      <c r="A387" s="1" t="s">
        <v>306</v>
      </c>
      <c r="B387" s="1">
        <v>0</v>
      </c>
      <c r="C387" s="50">
        <v>350</v>
      </c>
      <c r="D387" s="50">
        <f t="shared" si="63"/>
        <v>350</v>
      </c>
      <c r="E387" s="9"/>
      <c r="F387" s="9"/>
    </row>
    <row r="388" spans="1:6" x14ac:dyDescent="0.25">
      <c r="A388" s="1" t="s">
        <v>307</v>
      </c>
      <c r="B388" s="1">
        <v>0</v>
      </c>
      <c r="C388" s="50">
        <v>250</v>
      </c>
      <c r="D388" s="50">
        <f t="shared" si="63"/>
        <v>250</v>
      </c>
      <c r="E388" s="9"/>
      <c r="F388" s="9"/>
    </row>
    <row r="389" spans="1:6" x14ac:dyDescent="0.25">
      <c r="A389" s="1" t="s">
        <v>707</v>
      </c>
      <c r="B389" s="1">
        <v>0</v>
      </c>
      <c r="C389" s="50">
        <v>900</v>
      </c>
      <c r="D389" s="50">
        <f t="shared" si="63"/>
        <v>900</v>
      </c>
      <c r="E389" s="9"/>
      <c r="F389" s="9"/>
    </row>
    <row r="390" spans="1:6" x14ac:dyDescent="0.25">
      <c r="A390" s="67" t="s">
        <v>308</v>
      </c>
      <c r="B390" s="1">
        <v>1</v>
      </c>
      <c r="C390" s="62">
        <v>1893</v>
      </c>
      <c r="D390" s="63">
        <f t="shared" ref="D390:D392" si="64">C390+F390</f>
        <v>4471.7517799465131</v>
      </c>
      <c r="E390" s="9">
        <v>19.8</v>
      </c>
      <c r="F390" s="47">
        <f t="shared" ref="F390:F392" si="65">E390*$F$895</f>
        <v>2578.7517799465131</v>
      </c>
    </row>
    <row r="391" spans="1:6" x14ac:dyDescent="0.25">
      <c r="A391" s="67" t="s">
        <v>309</v>
      </c>
      <c r="B391" s="1">
        <v>1</v>
      </c>
      <c r="C391" s="62">
        <v>1893</v>
      </c>
      <c r="D391" s="63">
        <f t="shared" si="64"/>
        <v>4458.7277810578944</v>
      </c>
      <c r="E391" s="9">
        <v>19.7</v>
      </c>
      <c r="F391" s="47">
        <f t="shared" si="65"/>
        <v>2565.7277810578939</v>
      </c>
    </row>
    <row r="392" spans="1:6" x14ac:dyDescent="0.25">
      <c r="A392" s="67" t="s">
        <v>310</v>
      </c>
      <c r="B392" s="1">
        <v>1</v>
      </c>
      <c r="C392" s="62">
        <v>843</v>
      </c>
      <c r="D392" s="63">
        <f t="shared" si="64"/>
        <v>3421.7517799465131</v>
      </c>
      <c r="E392" s="9">
        <v>19.8</v>
      </c>
      <c r="F392" s="47">
        <f t="shared" si="65"/>
        <v>2578.7517799465131</v>
      </c>
    </row>
    <row r="393" spans="1:6" x14ac:dyDescent="0.25">
      <c r="A393" s="1" t="s">
        <v>311</v>
      </c>
      <c r="B393" s="1">
        <v>0</v>
      </c>
      <c r="C393" s="50">
        <v>650</v>
      </c>
      <c r="D393" s="50">
        <f t="shared" ref="D393:D402" si="66">C393</f>
        <v>650</v>
      </c>
      <c r="E393" s="9"/>
      <c r="F393" s="9"/>
    </row>
    <row r="394" spans="1:6" x14ac:dyDescent="0.25">
      <c r="A394" s="1" t="s">
        <v>312</v>
      </c>
      <c r="B394" s="1">
        <v>0</v>
      </c>
      <c r="C394" s="50">
        <v>500</v>
      </c>
      <c r="D394" s="50">
        <f t="shared" si="66"/>
        <v>500</v>
      </c>
      <c r="E394" s="9"/>
      <c r="F394" s="9"/>
    </row>
    <row r="395" spans="1:6" x14ac:dyDescent="0.25">
      <c r="A395" s="1" t="s">
        <v>313</v>
      </c>
      <c r="B395" s="1">
        <v>0</v>
      </c>
      <c r="C395" s="50">
        <v>650</v>
      </c>
      <c r="D395" s="50">
        <f t="shared" si="66"/>
        <v>650</v>
      </c>
      <c r="E395" s="9"/>
      <c r="F395" s="9"/>
    </row>
    <row r="396" spans="1:6" x14ac:dyDescent="0.25">
      <c r="A396" s="1" t="s">
        <v>314</v>
      </c>
      <c r="B396" s="1">
        <v>0</v>
      </c>
      <c r="C396" s="50">
        <v>250</v>
      </c>
      <c r="D396" s="50">
        <f t="shared" si="66"/>
        <v>250</v>
      </c>
      <c r="E396" s="9"/>
      <c r="F396" s="9"/>
    </row>
    <row r="397" spans="1:6" x14ac:dyDescent="0.25">
      <c r="A397" s="1" t="s">
        <v>315</v>
      </c>
      <c r="B397" s="1">
        <v>0</v>
      </c>
      <c r="C397" s="50">
        <v>350</v>
      </c>
      <c r="D397" s="50">
        <f t="shared" si="66"/>
        <v>350</v>
      </c>
      <c r="E397" s="9"/>
      <c r="F397" s="9"/>
    </row>
    <row r="398" spans="1:6" x14ac:dyDescent="0.25">
      <c r="A398" s="1" t="s">
        <v>316</v>
      </c>
      <c r="B398" s="1">
        <v>0</v>
      </c>
      <c r="C398" s="50">
        <v>350</v>
      </c>
      <c r="D398" s="50">
        <f t="shared" si="66"/>
        <v>350</v>
      </c>
      <c r="E398" s="9"/>
      <c r="F398" s="9"/>
    </row>
    <row r="399" spans="1:6" x14ac:dyDescent="0.25">
      <c r="A399" s="1" t="s">
        <v>317</v>
      </c>
      <c r="B399" s="1">
        <v>0</v>
      </c>
      <c r="C399" s="50">
        <v>400</v>
      </c>
      <c r="D399" s="50">
        <f t="shared" si="66"/>
        <v>400</v>
      </c>
      <c r="E399" s="9"/>
      <c r="F399" s="9"/>
    </row>
    <row r="400" spans="1:6" x14ac:dyDescent="0.25">
      <c r="A400" s="1" t="s">
        <v>318</v>
      </c>
      <c r="B400" s="1">
        <v>0</v>
      </c>
      <c r="C400" s="50">
        <v>350</v>
      </c>
      <c r="D400" s="50">
        <f t="shared" si="66"/>
        <v>350</v>
      </c>
      <c r="E400" s="9"/>
      <c r="F400" s="9"/>
    </row>
    <row r="401" spans="1:6" x14ac:dyDescent="0.25">
      <c r="A401" s="1" t="s">
        <v>319</v>
      </c>
      <c r="B401" s="1">
        <v>0</v>
      </c>
      <c r="C401" s="50">
        <v>650</v>
      </c>
      <c r="D401" s="50">
        <f t="shared" si="66"/>
        <v>650</v>
      </c>
      <c r="E401" s="9"/>
      <c r="F401" s="9"/>
    </row>
    <row r="402" spans="1:6" x14ac:dyDescent="0.25">
      <c r="A402" s="1" t="s">
        <v>847</v>
      </c>
      <c r="B402" s="1">
        <v>0</v>
      </c>
      <c r="C402" s="50">
        <v>370</v>
      </c>
      <c r="D402" s="50">
        <f t="shared" si="66"/>
        <v>370</v>
      </c>
      <c r="E402" s="9"/>
      <c r="F402" s="9"/>
    </row>
    <row r="403" spans="1:6" x14ac:dyDescent="0.25">
      <c r="A403" s="67" t="s">
        <v>320</v>
      </c>
      <c r="B403" s="1">
        <v>1</v>
      </c>
      <c r="C403" s="62">
        <v>913</v>
      </c>
      <c r="D403" s="63">
        <f>C403+F403</f>
        <v>9300.4552842704761</v>
      </c>
      <c r="E403" s="9">
        <v>64.400000000000006</v>
      </c>
      <c r="F403" s="47">
        <f>E403*$F$895</f>
        <v>8387.4552842704761</v>
      </c>
    </row>
    <row r="404" spans="1:6" x14ac:dyDescent="0.25">
      <c r="A404" s="1" t="s">
        <v>321</v>
      </c>
      <c r="B404" s="1">
        <v>0</v>
      </c>
      <c r="C404" s="50">
        <v>350</v>
      </c>
      <c r="D404" s="50">
        <f>C404</f>
        <v>350</v>
      </c>
      <c r="E404" s="9"/>
      <c r="F404" s="9"/>
    </row>
    <row r="405" spans="1:6" x14ac:dyDescent="0.25">
      <c r="A405" s="67" t="s">
        <v>322</v>
      </c>
      <c r="B405" s="39">
        <v>2</v>
      </c>
      <c r="C405" s="62">
        <v>395</v>
      </c>
      <c r="D405" s="63">
        <f>C405+F405</f>
        <v>5552.5035598930253</v>
      </c>
      <c r="E405" s="9">
        <f>19.7+19.9</f>
        <v>39.599999999999994</v>
      </c>
      <c r="F405" s="47">
        <f>E405*$F$895</f>
        <v>5157.5035598930253</v>
      </c>
    </row>
    <row r="406" spans="1:6" x14ac:dyDescent="0.25">
      <c r="A406" s="1" t="s">
        <v>323</v>
      </c>
      <c r="B406" s="1">
        <v>0</v>
      </c>
      <c r="C406" s="50">
        <v>650</v>
      </c>
      <c r="D406" s="50">
        <f t="shared" ref="D406:D410" si="67">C406</f>
        <v>650</v>
      </c>
      <c r="E406" s="9"/>
      <c r="F406" s="9"/>
    </row>
    <row r="407" spans="1:6" x14ac:dyDescent="0.25">
      <c r="A407" s="1" t="s">
        <v>324</v>
      </c>
      <c r="B407" s="1">
        <v>0</v>
      </c>
      <c r="C407" s="50">
        <v>750</v>
      </c>
      <c r="D407" s="50">
        <f t="shared" si="67"/>
        <v>750</v>
      </c>
      <c r="E407" s="9"/>
      <c r="F407" s="9"/>
    </row>
    <row r="408" spans="1:6" x14ac:dyDescent="0.25">
      <c r="A408" s="1" t="s">
        <v>325</v>
      </c>
      <c r="B408" s="1">
        <v>0</v>
      </c>
      <c r="C408" s="50">
        <v>350</v>
      </c>
      <c r="D408" s="50">
        <f t="shared" si="67"/>
        <v>350</v>
      </c>
      <c r="E408" s="9"/>
      <c r="F408" s="9"/>
    </row>
    <row r="409" spans="1:6" x14ac:dyDescent="0.25">
      <c r="A409" s="1" t="s">
        <v>326</v>
      </c>
      <c r="B409" s="1">
        <v>0</v>
      </c>
      <c r="C409" s="50">
        <v>350</v>
      </c>
      <c r="D409" s="50">
        <f t="shared" si="67"/>
        <v>350</v>
      </c>
      <c r="E409" s="9"/>
      <c r="F409" s="9"/>
    </row>
    <row r="410" spans="1:6" x14ac:dyDescent="0.25">
      <c r="A410" s="1" t="s">
        <v>327</v>
      </c>
      <c r="B410" s="1">
        <v>0</v>
      </c>
      <c r="C410" s="50">
        <v>350</v>
      </c>
      <c r="D410" s="50">
        <f t="shared" si="67"/>
        <v>350</v>
      </c>
      <c r="E410" s="9"/>
      <c r="F410" s="9"/>
    </row>
    <row r="411" spans="1:6" x14ac:dyDescent="0.25">
      <c r="A411" s="67" t="s">
        <v>328</v>
      </c>
      <c r="B411" s="1">
        <v>1</v>
      </c>
      <c r="C411" s="62">
        <v>493</v>
      </c>
      <c r="D411" s="63">
        <f>C411+F411</f>
        <v>2459.6238321814317</v>
      </c>
      <c r="E411" s="9">
        <v>15.1</v>
      </c>
      <c r="F411" s="47">
        <f>E411*$F$895</f>
        <v>1966.6238321814315</v>
      </c>
    </row>
    <row r="412" spans="1:6" x14ac:dyDescent="0.25">
      <c r="A412" s="1" t="s">
        <v>329</v>
      </c>
      <c r="B412" s="1">
        <v>0</v>
      </c>
      <c r="C412" s="50">
        <v>1127</v>
      </c>
      <c r="D412" s="50">
        <f t="shared" ref="D412:D419" si="68">C412</f>
        <v>1127</v>
      </c>
      <c r="E412" s="9"/>
      <c r="F412" s="9"/>
    </row>
    <row r="413" spans="1:6" x14ac:dyDescent="0.25">
      <c r="A413" s="1" t="s">
        <v>330</v>
      </c>
      <c r="B413" s="1">
        <v>0</v>
      </c>
      <c r="C413" s="50">
        <v>350</v>
      </c>
      <c r="D413" s="50">
        <f t="shared" si="68"/>
        <v>350</v>
      </c>
      <c r="E413" s="9"/>
      <c r="F413" s="9"/>
    </row>
    <row r="414" spans="1:6" x14ac:dyDescent="0.25">
      <c r="A414" s="1" t="s">
        <v>742</v>
      </c>
      <c r="B414" s="1">
        <v>0</v>
      </c>
      <c r="C414" s="50">
        <v>480</v>
      </c>
      <c r="D414" s="50">
        <f t="shared" si="68"/>
        <v>480</v>
      </c>
      <c r="E414" s="9"/>
      <c r="F414" s="9"/>
    </row>
    <row r="415" spans="1:6" x14ac:dyDescent="0.25">
      <c r="A415" s="1" t="s">
        <v>734</v>
      </c>
      <c r="B415" s="1">
        <v>0</v>
      </c>
      <c r="C415" s="50">
        <v>540</v>
      </c>
      <c r="D415" s="50">
        <f t="shared" si="68"/>
        <v>540</v>
      </c>
      <c r="E415" s="9"/>
      <c r="F415" s="9"/>
    </row>
    <row r="416" spans="1:6" x14ac:dyDescent="0.25">
      <c r="A416" s="1" t="s">
        <v>331</v>
      </c>
      <c r="B416" s="1">
        <v>0</v>
      </c>
      <c r="C416" s="50">
        <v>350</v>
      </c>
      <c r="D416" s="50">
        <f t="shared" si="68"/>
        <v>350</v>
      </c>
      <c r="E416" s="9"/>
      <c r="F416" s="9"/>
    </row>
    <row r="417" spans="1:6" x14ac:dyDescent="0.25">
      <c r="A417" s="1" t="s">
        <v>332</v>
      </c>
      <c r="B417" s="1">
        <v>0</v>
      </c>
      <c r="C417" s="50">
        <v>350</v>
      </c>
      <c r="D417" s="50">
        <f t="shared" si="68"/>
        <v>350</v>
      </c>
      <c r="E417" s="9"/>
      <c r="F417" s="9"/>
    </row>
    <row r="418" spans="1:6" x14ac:dyDescent="0.25">
      <c r="A418" s="1" t="s">
        <v>333</v>
      </c>
      <c r="B418" s="1">
        <v>0</v>
      </c>
      <c r="C418" s="50">
        <v>1350</v>
      </c>
      <c r="D418" s="50">
        <f t="shared" si="68"/>
        <v>1350</v>
      </c>
      <c r="E418" s="9"/>
      <c r="F418" s="9"/>
    </row>
    <row r="419" spans="1:6" x14ac:dyDescent="0.25">
      <c r="A419" s="1" t="s">
        <v>334</v>
      </c>
      <c r="B419" s="1">
        <v>0</v>
      </c>
      <c r="C419" s="50">
        <v>650</v>
      </c>
      <c r="D419" s="50">
        <f t="shared" si="68"/>
        <v>650</v>
      </c>
      <c r="E419" s="9"/>
      <c r="F419" s="9"/>
    </row>
    <row r="420" spans="1:6" x14ac:dyDescent="0.25">
      <c r="A420" s="67" t="s">
        <v>335</v>
      </c>
      <c r="B420" s="1">
        <v>1</v>
      </c>
      <c r="C420" s="62">
        <v>1893</v>
      </c>
      <c r="D420" s="63">
        <f t="shared" ref="D420:D421" si="69">C420+F420</f>
        <v>3859.6238321814317</v>
      </c>
      <c r="E420" s="9">
        <v>15.1</v>
      </c>
      <c r="F420" s="47">
        <f t="shared" ref="F420:F421" si="70">E420*$F$895</f>
        <v>1966.6238321814315</v>
      </c>
    </row>
    <row r="421" spans="1:6" x14ac:dyDescent="0.25">
      <c r="A421" s="67" t="s">
        <v>336</v>
      </c>
      <c r="B421" s="1">
        <v>1</v>
      </c>
      <c r="C421" s="62">
        <v>2943</v>
      </c>
      <c r="D421" s="63">
        <f t="shared" si="69"/>
        <v>5261.2718021741384</v>
      </c>
      <c r="E421" s="9">
        <v>17.8</v>
      </c>
      <c r="F421" s="47">
        <f t="shared" si="70"/>
        <v>2318.271802174138</v>
      </c>
    </row>
    <row r="422" spans="1:6" x14ac:dyDescent="0.25">
      <c r="A422" s="1" t="s">
        <v>337</v>
      </c>
      <c r="B422" s="1">
        <v>0</v>
      </c>
      <c r="C422" s="50">
        <v>350</v>
      </c>
      <c r="D422" s="50">
        <f>C422</f>
        <v>350</v>
      </c>
      <c r="E422" s="9"/>
      <c r="F422" s="9"/>
    </row>
    <row r="423" spans="1:6" x14ac:dyDescent="0.25">
      <c r="A423" s="67" t="s">
        <v>338</v>
      </c>
      <c r="B423" s="1">
        <v>1</v>
      </c>
      <c r="C423" s="62">
        <v>1893</v>
      </c>
      <c r="D423" s="63">
        <f>C423+F423</f>
        <v>3859.6238321814317</v>
      </c>
      <c r="E423" s="9">
        <v>15.1</v>
      </c>
      <c r="F423" s="47">
        <f>E423*$F$895</f>
        <v>1966.6238321814315</v>
      </c>
    </row>
    <row r="424" spans="1:6" x14ac:dyDescent="0.25">
      <c r="A424" s="1" t="s">
        <v>339</v>
      </c>
      <c r="B424" s="1">
        <v>0</v>
      </c>
      <c r="C424" s="50">
        <v>2750</v>
      </c>
      <c r="D424" s="50">
        <f t="shared" ref="D424:D425" si="71">C424</f>
        <v>2750</v>
      </c>
      <c r="E424" s="9"/>
      <c r="F424" s="9"/>
    </row>
    <row r="425" spans="1:6" x14ac:dyDescent="0.25">
      <c r="A425" s="1" t="s">
        <v>340</v>
      </c>
      <c r="B425" s="1">
        <v>0</v>
      </c>
      <c r="C425" s="50">
        <v>650</v>
      </c>
      <c r="D425" s="50">
        <f t="shared" si="71"/>
        <v>650</v>
      </c>
      <c r="E425" s="9"/>
      <c r="F425" s="9"/>
    </row>
    <row r="426" spans="1:6" x14ac:dyDescent="0.25">
      <c r="A426" s="67" t="s">
        <v>341</v>
      </c>
      <c r="B426" s="1">
        <v>1</v>
      </c>
      <c r="C426" s="62">
        <v>493</v>
      </c>
      <c r="D426" s="63">
        <f>C426+F426</f>
        <v>2459.6238321814317</v>
      </c>
      <c r="E426" s="9">
        <v>15.1</v>
      </c>
      <c r="F426" s="47">
        <f>E426*$F$895</f>
        <v>1966.6238321814315</v>
      </c>
    </row>
    <row r="427" spans="1:6" x14ac:dyDescent="0.25">
      <c r="A427" s="1" t="s">
        <v>851</v>
      </c>
      <c r="B427" s="1">
        <v>0</v>
      </c>
      <c r="C427" s="50">
        <v>390</v>
      </c>
      <c r="D427" s="50">
        <f t="shared" ref="D427:D428" si="72">C427</f>
        <v>390</v>
      </c>
      <c r="E427" s="9"/>
      <c r="F427" s="9"/>
    </row>
    <row r="428" spans="1:6" x14ac:dyDescent="0.25">
      <c r="A428" s="1" t="s">
        <v>342</v>
      </c>
      <c r="B428" s="1">
        <v>0</v>
      </c>
      <c r="C428" s="50">
        <v>1350</v>
      </c>
      <c r="D428" s="50">
        <f t="shared" si="72"/>
        <v>1350</v>
      </c>
      <c r="E428" s="9"/>
      <c r="F428" s="9"/>
    </row>
    <row r="429" spans="1:6" x14ac:dyDescent="0.25">
      <c r="A429" s="67" t="s">
        <v>343</v>
      </c>
      <c r="B429" s="1">
        <v>1</v>
      </c>
      <c r="C429" s="62">
        <v>1893</v>
      </c>
      <c r="D429" s="63">
        <f>C429+F429</f>
        <v>4393.6077866148007</v>
      </c>
      <c r="E429" s="9">
        <v>19.2</v>
      </c>
      <c r="F429" s="47">
        <f>E429*$F$895</f>
        <v>2500.6077866148003</v>
      </c>
    </row>
    <row r="430" spans="1:6" x14ac:dyDescent="0.25">
      <c r="A430" s="1" t="s">
        <v>344</v>
      </c>
      <c r="B430" s="1">
        <v>0</v>
      </c>
      <c r="C430" s="50">
        <v>1350</v>
      </c>
      <c r="D430" s="50">
        <f t="shared" ref="D430:D449" si="73">C430</f>
        <v>1350</v>
      </c>
      <c r="E430" s="9"/>
      <c r="F430" s="9"/>
    </row>
    <row r="431" spans="1:6" x14ac:dyDescent="0.25">
      <c r="A431" s="1" t="s">
        <v>746</v>
      </c>
      <c r="B431" s="1">
        <v>0</v>
      </c>
      <c r="C431" s="50">
        <v>390</v>
      </c>
      <c r="D431" s="50">
        <f t="shared" si="73"/>
        <v>390</v>
      </c>
      <c r="E431" s="9"/>
      <c r="F431" s="9"/>
    </row>
    <row r="432" spans="1:6" x14ac:dyDescent="0.25">
      <c r="A432" s="1" t="s">
        <v>345</v>
      </c>
      <c r="B432" s="1">
        <v>0</v>
      </c>
      <c r="C432" s="50">
        <v>350</v>
      </c>
      <c r="D432" s="50">
        <f t="shared" si="73"/>
        <v>350</v>
      </c>
      <c r="E432" s="9"/>
      <c r="F432" s="9"/>
    </row>
    <row r="433" spans="1:6" x14ac:dyDescent="0.25">
      <c r="A433" s="1" t="s">
        <v>346</v>
      </c>
      <c r="B433" s="1">
        <v>0</v>
      </c>
      <c r="C433" s="50">
        <v>400</v>
      </c>
      <c r="D433" s="50">
        <f t="shared" si="73"/>
        <v>400</v>
      </c>
      <c r="E433" s="9"/>
      <c r="F433" s="9"/>
    </row>
    <row r="434" spans="1:6" x14ac:dyDescent="0.25">
      <c r="A434" s="1" t="s">
        <v>347</v>
      </c>
      <c r="B434" s="1">
        <v>0</v>
      </c>
      <c r="C434" s="50">
        <v>650</v>
      </c>
      <c r="D434" s="50">
        <f t="shared" si="73"/>
        <v>650</v>
      </c>
      <c r="E434" s="9"/>
      <c r="F434" s="9"/>
    </row>
    <row r="435" spans="1:6" x14ac:dyDescent="0.25">
      <c r="A435" s="1" t="s">
        <v>348</v>
      </c>
      <c r="B435" s="1">
        <v>0</v>
      </c>
      <c r="C435" s="50">
        <v>1000</v>
      </c>
      <c r="D435" s="50">
        <f t="shared" si="73"/>
        <v>1000</v>
      </c>
      <c r="E435" s="9"/>
      <c r="F435" s="9"/>
    </row>
    <row r="436" spans="1:6" x14ac:dyDescent="0.25">
      <c r="A436" s="1" t="s">
        <v>349</v>
      </c>
      <c r="B436" s="1">
        <v>0</v>
      </c>
      <c r="C436" s="50">
        <v>350</v>
      </c>
      <c r="D436" s="50">
        <f t="shared" si="73"/>
        <v>350</v>
      </c>
      <c r="E436" s="9"/>
      <c r="F436" s="9"/>
    </row>
    <row r="437" spans="1:6" x14ac:dyDescent="0.25">
      <c r="A437" s="1" t="s">
        <v>825</v>
      </c>
      <c r="B437" s="1">
        <v>0</v>
      </c>
      <c r="C437" s="50">
        <v>390</v>
      </c>
      <c r="D437" s="50">
        <f t="shared" si="73"/>
        <v>390</v>
      </c>
      <c r="E437" s="9"/>
      <c r="F437" s="9"/>
    </row>
    <row r="438" spans="1:6" x14ac:dyDescent="0.25">
      <c r="A438" s="1" t="s">
        <v>350</v>
      </c>
      <c r="B438" s="1">
        <v>0</v>
      </c>
      <c r="C438" s="50">
        <v>130</v>
      </c>
      <c r="D438" s="50">
        <f t="shared" si="73"/>
        <v>130</v>
      </c>
      <c r="E438" s="9"/>
      <c r="F438" s="9"/>
    </row>
    <row r="439" spans="1:6" x14ac:dyDescent="0.25">
      <c r="A439" s="1" t="s">
        <v>351</v>
      </c>
      <c r="B439" s="1">
        <v>0</v>
      </c>
      <c r="C439" s="50">
        <v>1350</v>
      </c>
      <c r="D439" s="50">
        <f t="shared" si="73"/>
        <v>1350</v>
      </c>
      <c r="E439" s="9"/>
      <c r="F439" s="9"/>
    </row>
    <row r="440" spans="1:6" x14ac:dyDescent="0.25">
      <c r="A440" s="1" t="s">
        <v>352</v>
      </c>
      <c r="B440" s="1">
        <v>0</v>
      </c>
      <c r="C440" s="50">
        <v>130</v>
      </c>
      <c r="D440" s="50">
        <f t="shared" si="73"/>
        <v>130</v>
      </c>
      <c r="E440" s="9"/>
      <c r="F440" s="9"/>
    </row>
    <row r="441" spans="1:6" x14ac:dyDescent="0.25">
      <c r="A441" s="1" t="s">
        <v>353</v>
      </c>
      <c r="B441" s="1">
        <v>0</v>
      </c>
      <c r="C441" s="50">
        <v>400</v>
      </c>
      <c r="D441" s="50">
        <f t="shared" si="73"/>
        <v>400</v>
      </c>
      <c r="E441" s="9"/>
      <c r="F441" s="9"/>
    </row>
    <row r="442" spans="1:6" x14ac:dyDescent="0.25">
      <c r="A442" s="1" t="s">
        <v>354</v>
      </c>
      <c r="B442" s="1">
        <v>0</v>
      </c>
      <c r="C442" s="50">
        <v>350</v>
      </c>
      <c r="D442" s="50">
        <f t="shared" si="73"/>
        <v>350</v>
      </c>
      <c r="E442" s="9"/>
      <c r="F442" s="9"/>
    </row>
    <row r="443" spans="1:6" x14ac:dyDescent="0.25">
      <c r="A443" s="1" t="s">
        <v>355</v>
      </c>
      <c r="B443" s="1">
        <v>0</v>
      </c>
      <c r="C443" s="50">
        <v>650</v>
      </c>
      <c r="D443" s="50">
        <f t="shared" si="73"/>
        <v>650</v>
      </c>
      <c r="E443" s="9"/>
      <c r="F443" s="9"/>
    </row>
    <row r="444" spans="1:6" x14ac:dyDescent="0.25">
      <c r="A444" s="1" t="s">
        <v>835</v>
      </c>
      <c r="B444" s="1">
        <v>0</v>
      </c>
      <c r="C444" s="50">
        <v>380</v>
      </c>
      <c r="D444" s="50">
        <f t="shared" si="73"/>
        <v>380</v>
      </c>
      <c r="E444" s="9"/>
      <c r="F444" s="9"/>
    </row>
    <row r="445" spans="1:6" x14ac:dyDescent="0.25">
      <c r="A445" s="1" t="s">
        <v>356</v>
      </c>
      <c r="B445" s="1">
        <v>0</v>
      </c>
      <c r="C445" s="50">
        <v>580</v>
      </c>
      <c r="D445" s="50">
        <f t="shared" si="73"/>
        <v>580</v>
      </c>
      <c r="E445" s="9"/>
      <c r="F445" s="9"/>
    </row>
    <row r="446" spans="1:6" x14ac:dyDescent="0.25">
      <c r="A446" s="1" t="s">
        <v>357</v>
      </c>
      <c r="B446" s="1">
        <v>0</v>
      </c>
      <c r="C446" s="50">
        <v>273</v>
      </c>
      <c r="D446" s="50">
        <f t="shared" si="73"/>
        <v>273</v>
      </c>
      <c r="E446" s="9"/>
      <c r="F446" s="9"/>
    </row>
    <row r="447" spans="1:6" x14ac:dyDescent="0.25">
      <c r="A447" s="1" t="s">
        <v>358</v>
      </c>
      <c r="B447" s="1">
        <v>0</v>
      </c>
      <c r="C447" s="50">
        <v>350</v>
      </c>
      <c r="D447" s="50">
        <f t="shared" si="73"/>
        <v>350</v>
      </c>
      <c r="E447" s="9"/>
      <c r="F447" s="9"/>
    </row>
    <row r="448" spans="1:6" x14ac:dyDescent="0.25">
      <c r="A448" s="1" t="s">
        <v>359</v>
      </c>
      <c r="B448" s="1">
        <v>0</v>
      </c>
      <c r="C448" s="50">
        <v>350</v>
      </c>
      <c r="D448" s="50">
        <f t="shared" si="73"/>
        <v>350</v>
      </c>
      <c r="E448" s="9"/>
      <c r="F448" s="9"/>
    </row>
    <row r="449" spans="1:6" x14ac:dyDescent="0.25">
      <c r="A449" s="1" t="s">
        <v>360</v>
      </c>
      <c r="B449" s="1">
        <v>0</v>
      </c>
      <c r="C449" s="50">
        <v>650</v>
      </c>
      <c r="D449" s="50">
        <f t="shared" si="73"/>
        <v>650</v>
      </c>
      <c r="E449" s="9"/>
      <c r="F449" s="9"/>
    </row>
    <row r="450" spans="1:6" x14ac:dyDescent="0.25">
      <c r="A450" s="67" t="s">
        <v>361</v>
      </c>
      <c r="B450" s="1">
        <v>1</v>
      </c>
      <c r="C450" s="62">
        <v>493</v>
      </c>
      <c r="D450" s="63">
        <f t="shared" ref="D450:D451" si="74">C450+F450</f>
        <v>2811.271802174138</v>
      </c>
      <c r="E450" s="9">
        <v>17.8</v>
      </c>
      <c r="F450" s="47">
        <f t="shared" ref="F450:F451" si="75">E450*$F$895</f>
        <v>2318.271802174138</v>
      </c>
    </row>
    <row r="451" spans="1:6" x14ac:dyDescent="0.25">
      <c r="A451" s="67" t="s">
        <v>362</v>
      </c>
      <c r="B451" s="1">
        <v>1</v>
      </c>
      <c r="C451" s="62">
        <v>913</v>
      </c>
      <c r="D451" s="63">
        <f t="shared" si="74"/>
        <v>3491.7517799465131</v>
      </c>
      <c r="E451" s="9">
        <v>19.8</v>
      </c>
      <c r="F451" s="47">
        <f t="shared" si="75"/>
        <v>2578.7517799465131</v>
      </c>
    </row>
    <row r="452" spans="1:6" x14ac:dyDescent="0.25">
      <c r="A452" s="1" t="s">
        <v>363</v>
      </c>
      <c r="B452" s="1">
        <v>0</v>
      </c>
      <c r="C452" s="50">
        <v>350</v>
      </c>
      <c r="D452" s="50">
        <f t="shared" ref="D452:D454" si="76">C452</f>
        <v>350</v>
      </c>
      <c r="E452" s="9"/>
      <c r="F452" s="9"/>
    </row>
    <row r="453" spans="1:6" x14ac:dyDescent="0.25">
      <c r="A453" s="1" t="s">
        <v>683</v>
      </c>
      <c r="B453" s="1">
        <v>0</v>
      </c>
      <c r="C453" s="50">
        <v>400</v>
      </c>
      <c r="D453" s="50">
        <f t="shared" si="76"/>
        <v>400</v>
      </c>
      <c r="E453" s="9"/>
      <c r="F453" s="9"/>
    </row>
    <row r="454" spans="1:6" x14ac:dyDescent="0.25">
      <c r="A454" s="1" t="s">
        <v>364</v>
      </c>
      <c r="B454" s="1">
        <v>0</v>
      </c>
      <c r="C454" s="50">
        <v>650</v>
      </c>
      <c r="D454" s="50">
        <f t="shared" si="76"/>
        <v>650</v>
      </c>
      <c r="E454" s="9"/>
      <c r="F454" s="9"/>
    </row>
    <row r="455" spans="1:6" x14ac:dyDescent="0.25">
      <c r="A455" s="67" t="s">
        <v>799</v>
      </c>
      <c r="B455" s="39">
        <v>2</v>
      </c>
      <c r="C455" s="62">
        <v>1893</v>
      </c>
      <c r="D455" s="63">
        <f>C455+F455</f>
        <v>6177.8956343555692</v>
      </c>
      <c r="E455" s="9">
        <f>15.1+17.8</f>
        <v>32.9</v>
      </c>
      <c r="F455" s="47">
        <f>E455*$F$895</f>
        <v>4284.8956343555692</v>
      </c>
    </row>
    <row r="456" spans="1:6" x14ac:dyDescent="0.25">
      <c r="A456" s="1" t="s">
        <v>365</v>
      </c>
      <c r="B456" s="1">
        <v>0</v>
      </c>
      <c r="C456" s="50">
        <v>650</v>
      </c>
      <c r="D456" s="50">
        <f>C456</f>
        <v>650</v>
      </c>
      <c r="E456" s="9"/>
      <c r="F456" s="9"/>
    </row>
    <row r="457" spans="1:6" x14ac:dyDescent="0.25">
      <c r="A457" s="67" t="s">
        <v>366</v>
      </c>
      <c r="B457" s="1">
        <v>1</v>
      </c>
      <c r="C457" s="62">
        <v>3013</v>
      </c>
      <c r="D457" s="63">
        <f>C457+F457</f>
        <v>5526.6317855034195</v>
      </c>
      <c r="E457" s="9">
        <v>19.3</v>
      </c>
      <c r="F457" s="47">
        <f>E457*$F$895</f>
        <v>2513.631785503419</v>
      </c>
    </row>
    <row r="458" spans="1:6" x14ac:dyDescent="0.25">
      <c r="A458" s="1" t="s">
        <v>367</v>
      </c>
      <c r="B458" s="1">
        <v>0</v>
      </c>
      <c r="C458" s="50">
        <v>3450</v>
      </c>
      <c r="D458" s="50">
        <f t="shared" ref="D458:D474" si="77">C458</f>
        <v>3450</v>
      </c>
      <c r="E458" s="9"/>
      <c r="F458" s="9"/>
    </row>
    <row r="459" spans="1:6" x14ac:dyDescent="0.25">
      <c r="A459" s="1" t="s">
        <v>368</v>
      </c>
      <c r="B459" s="1">
        <v>0</v>
      </c>
      <c r="C459" s="50">
        <v>1350</v>
      </c>
      <c r="D459" s="50">
        <f t="shared" si="77"/>
        <v>1350</v>
      </c>
      <c r="E459" s="9"/>
      <c r="F459" s="9"/>
    </row>
    <row r="460" spans="1:6" x14ac:dyDescent="0.25">
      <c r="A460" s="1" t="s">
        <v>369</v>
      </c>
      <c r="B460" s="1">
        <v>0</v>
      </c>
      <c r="C460" s="50">
        <v>250</v>
      </c>
      <c r="D460" s="50">
        <f t="shared" si="77"/>
        <v>250</v>
      </c>
      <c r="E460" s="9"/>
      <c r="F460" s="9"/>
    </row>
    <row r="461" spans="1:6" x14ac:dyDescent="0.25">
      <c r="A461" s="1" t="s">
        <v>370</v>
      </c>
      <c r="B461" s="1">
        <v>0</v>
      </c>
      <c r="C461" s="50">
        <v>230</v>
      </c>
      <c r="D461" s="50">
        <f t="shared" si="77"/>
        <v>230</v>
      </c>
      <c r="E461" s="9"/>
      <c r="F461" s="9"/>
    </row>
    <row r="462" spans="1:6" x14ac:dyDescent="0.25">
      <c r="A462" s="1" t="s">
        <v>863</v>
      </c>
      <c r="B462" s="1">
        <v>0</v>
      </c>
      <c r="C462" s="50">
        <v>570</v>
      </c>
      <c r="D462" s="50">
        <f t="shared" si="77"/>
        <v>570</v>
      </c>
      <c r="E462" s="9"/>
      <c r="F462" s="9"/>
    </row>
    <row r="463" spans="1:6" x14ac:dyDescent="0.25">
      <c r="A463" s="1" t="s">
        <v>371</v>
      </c>
      <c r="B463" s="1">
        <v>0</v>
      </c>
      <c r="C463" s="50">
        <v>350</v>
      </c>
      <c r="D463" s="50">
        <f t="shared" si="77"/>
        <v>350</v>
      </c>
      <c r="E463" s="9"/>
      <c r="F463" s="9"/>
    </row>
    <row r="464" spans="1:6" x14ac:dyDescent="0.25">
      <c r="A464" s="1" t="s">
        <v>372</v>
      </c>
      <c r="B464" s="1">
        <v>0</v>
      </c>
      <c r="C464" s="50">
        <v>450</v>
      </c>
      <c r="D464" s="50">
        <f t="shared" si="77"/>
        <v>450</v>
      </c>
      <c r="E464" s="9"/>
      <c r="F464" s="9"/>
    </row>
    <row r="465" spans="1:6" x14ac:dyDescent="0.25">
      <c r="A465" s="1" t="s">
        <v>373</v>
      </c>
      <c r="B465" s="1">
        <v>0</v>
      </c>
      <c r="C465" s="50">
        <v>350</v>
      </c>
      <c r="D465" s="50">
        <f t="shared" si="77"/>
        <v>350</v>
      </c>
      <c r="E465" s="9"/>
      <c r="F465" s="9"/>
    </row>
    <row r="466" spans="1:6" x14ac:dyDescent="0.25">
      <c r="A466" s="1" t="s">
        <v>374</v>
      </c>
      <c r="B466" s="1">
        <v>0</v>
      </c>
      <c r="C466" s="50">
        <v>350</v>
      </c>
      <c r="D466" s="50">
        <f t="shared" si="77"/>
        <v>350</v>
      </c>
      <c r="E466" s="9"/>
      <c r="F466" s="9"/>
    </row>
    <row r="467" spans="1:6" x14ac:dyDescent="0.25">
      <c r="A467" s="1" t="s">
        <v>375</v>
      </c>
      <c r="B467" s="1">
        <v>0</v>
      </c>
      <c r="C467" s="50">
        <v>650</v>
      </c>
      <c r="D467" s="50">
        <f t="shared" si="77"/>
        <v>650</v>
      </c>
      <c r="E467" s="9"/>
      <c r="F467" s="9"/>
    </row>
    <row r="468" spans="1:6" x14ac:dyDescent="0.25">
      <c r="A468" s="1" t="s">
        <v>376</v>
      </c>
      <c r="B468" s="1">
        <v>0</v>
      </c>
      <c r="C468" s="50">
        <v>323</v>
      </c>
      <c r="D468" s="50">
        <f t="shared" si="77"/>
        <v>323</v>
      </c>
      <c r="E468" s="9"/>
      <c r="F468" s="9"/>
    </row>
    <row r="469" spans="1:6" x14ac:dyDescent="0.25">
      <c r="A469" s="1" t="s">
        <v>377</v>
      </c>
      <c r="B469" s="1">
        <v>0</v>
      </c>
      <c r="C469" s="50">
        <v>650</v>
      </c>
      <c r="D469" s="50">
        <f t="shared" si="77"/>
        <v>650</v>
      </c>
      <c r="E469" s="9"/>
      <c r="F469" s="9"/>
    </row>
    <row r="470" spans="1:6" x14ac:dyDescent="0.25">
      <c r="A470" s="1" t="s">
        <v>378</v>
      </c>
      <c r="B470" s="1">
        <v>0</v>
      </c>
      <c r="C470" s="50">
        <v>350</v>
      </c>
      <c r="D470" s="50">
        <f t="shared" si="77"/>
        <v>350</v>
      </c>
      <c r="E470" s="9"/>
      <c r="F470" s="9"/>
    </row>
    <row r="471" spans="1:6" x14ac:dyDescent="0.25">
      <c r="A471" s="1" t="s">
        <v>379</v>
      </c>
      <c r="B471" s="1">
        <v>0</v>
      </c>
      <c r="C471" s="50">
        <v>550</v>
      </c>
      <c r="D471" s="50">
        <f t="shared" si="77"/>
        <v>550</v>
      </c>
      <c r="E471" s="9"/>
      <c r="F471" s="9"/>
    </row>
    <row r="472" spans="1:6" x14ac:dyDescent="0.25">
      <c r="A472" s="1" t="s">
        <v>380</v>
      </c>
      <c r="B472" s="1">
        <v>0</v>
      </c>
      <c r="C472" s="50">
        <v>1348</v>
      </c>
      <c r="D472" s="50">
        <f t="shared" si="77"/>
        <v>1348</v>
      </c>
      <c r="E472" s="9"/>
      <c r="F472" s="9"/>
    </row>
    <row r="473" spans="1:6" x14ac:dyDescent="0.25">
      <c r="A473" s="1" t="s">
        <v>853</v>
      </c>
      <c r="B473" s="1">
        <v>0</v>
      </c>
      <c r="C473" s="50">
        <v>370</v>
      </c>
      <c r="D473" s="50">
        <f t="shared" si="77"/>
        <v>370</v>
      </c>
      <c r="E473" s="9"/>
      <c r="F473" s="9"/>
    </row>
    <row r="474" spans="1:6" x14ac:dyDescent="0.25">
      <c r="A474" s="1" t="s">
        <v>381</v>
      </c>
      <c r="B474" s="1">
        <v>0</v>
      </c>
      <c r="C474" s="50">
        <v>350</v>
      </c>
      <c r="D474" s="50">
        <f t="shared" si="77"/>
        <v>350</v>
      </c>
      <c r="E474" s="9"/>
      <c r="F474" s="9"/>
    </row>
    <row r="475" spans="1:6" x14ac:dyDescent="0.25">
      <c r="A475" s="67" t="s">
        <v>382</v>
      </c>
      <c r="B475" s="1">
        <v>1</v>
      </c>
      <c r="C475" s="62">
        <v>1403</v>
      </c>
      <c r="D475" s="63">
        <f>C475+F475</f>
        <v>3721.271802174138</v>
      </c>
      <c r="E475" s="9">
        <v>17.8</v>
      </c>
      <c r="F475" s="47">
        <f>E475*$F$895</f>
        <v>2318.271802174138</v>
      </c>
    </row>
    <row r="476" spans="1:6" x14ac:dyDescent="0.25">
      <c r="A476" s="1" t="s">
        <v>718</v>
      </c>
      <c r="B476" s="1">
        <v>0</v>
      </c>
      <c r="C476" s="50">
        <v>950</v>
      </c>
      <c r="D476" s="50">
        <f t="shared" ref="D476:D478" si="78">C476</f>
        <v>950</v>
      </c>
      <c r="E476" s="9"/>
      <c r="F476" s="9"/>
    </row>
    <row r="477" spans="1:6" x14ac:dyDescent="0.25">
      <c r="A477" s="1" t="s">
        <v>383</v>
      </c>
      <c r="B477" s="1">
        <v>0</v>
      </c>
      <c r="C477" s="50">
        <v>350</v>
      </c>
      <c r="D477" s="50">
        <f t="shared" si="78"/>
        <v>350</v>
      </c>
      <c r="E477" s="9"/>
      <c r="F477" s="9"/>
    </row>
    <row r="478" spans="1:6" x14ac:dyDescent="0.25">
      <c r="A478" s="1" t="s">
        <v>384</v>
      </c>
      <c r="B478" s="1">
        <v>0</v>
      </c>
      <c r="C478" s="50">
        <v>1350</v>
      </c>
      <c r="D478" s="50">
        <f t="shared" si="78"/>
        <v>1350</v>
      </c>
      <c r="E478" s="9"/>
      <c r="F478" s="9"/>
    </row>
    <row r="479" spans="1:6" x14ac:dyDescent="0.25">
      <c r="A479" s="67" t="s">
        <v>385</v>
      </c>
      <c r="B479" s="1">
        <v>1</v>
      </c>
      <c r="C479" s="62">
        <v>1403</v>
      </c>
      <c r="D479" s="63">
        <f t="shared" ref="D479:D481" si="79">C479+F479</f>
        <v>7654.5194665370009</v>
      </c>
      <c r="E479" s="9">
        <v>48</v>
      </c>
      <c r="F479" s="47">
        <f t="shared" ref="F479:F481" si="80">E479*$F$895</f>
        <v>6251.5194665370009</v>
      </c>
    </row>
    <row r="480" spans="1:6" x14ac:dyDescent="0.25">
      <c r="A480" s="68" t="s">
        <v>386</v>
      </c>
      <c r="B480" s="37">
        <v>1</v>
      </c>
      <c r="C480" s="64">
        <v>1895</v>
      </c>
      <c r="D480" s="63">
        <f t="shared" si="79"/>
        <v>3822.5518355155755</v>
      </c>
      <c r="E480" s="9">
        <v>14.8</v>
      </c>
      <c r="F480" s="47">
        <f t="shared" si="80"/>
        <v>1927.5518355155755</v>
      </c>
    </row>
    <row r="481" spans="1:6" x14ac:dyDescent="0.25">
      <c r="A481" s="67" t="s">
        <v>387</v>
      </c>
      <c r="B481" s="1">
        <v>1</v>
      </c>
      <c r="C481" s="62">
        <v>1403</v>
      </c>
      <c r="D481" s="63">
        <f t="shared" si="79"/>
        <v>3942.6797832806565</v>
      </c>
      <c r="E481" s="9">
        <v>19.5</v>
      </c>
      <c r="F481" s="47">
        <f t="shared" si="80"/>
        <v>2539.6797832806565</v>
      </c>
    </row>
    <row r="482" spans="1:6" x14ac:dyDescent="0.25">
      <c r="A482" s="1" t="s">
        <v>388</v>
      </c>
      <c r="B482" s="1">
        <v>0</v>
      </c>
      <c r="C482" s="50">
        <v>350</v>
      </c>
      <c r="D482" s="50">
        <f t="shared" ref="D482:D485" si="81">C482</f>
        <v>350</v>
      </c>
      <c r="E482" s="9"/>
      <c r="F482" s="9"/>
    </row>
    <row r="483" spans="1:6" x14ac:dyDescent="0.25">
      <c r="A483" s="1" t="s">
        <v>389</v>
      </c>
      <c r="B483" s="1">
        <v>0</v>
      </c>
      <c r="C483" s="50">
        <v>650</v>
      </c>
      <c r="D483" s="50">
        <f t="shared" si="81"/>
        <v>650</v>
      </c>
      <c r="E483" s="9"/>
      <c r="F483" s="9"/>
    </row>
    <row r="484" spans="1:6" x14ac:dyDescent="0.25">
      <c r="A484" s="1" t="s">
        <v>390</v>
      </c>
      <c r="B484" s="1">
        <v>0</v>
      </c>
      <c r="C484" s="50">
        <v>1000</v>
      </c>
      <c r="D484" s="50">
        <f t="shared" si="81"/>
        <v>1000</v>
      </c>
      <c r="E484" s="9"/>
      <c r="F484" s="9"/>
    </row>
    <row r="485" spans="1:6" x14ac:dyDescent="0.25">
      <c r="A485" s="1" t="s">
        <v>827</v>
      </c>
      <c r="B485" s="1">
        <v>0</v>
      </c>
      <c r="C485" s="50">
        <v>370</v>
      </c>
      <c r="D485" s="50">
        <f t="shared" si="81"/>
        <v>370</v>
      </c>
      <c r="E485" s="9"/>
      <c r="F485" s="9"/>
    </row>
    <row r="486" spans="1:6" x14ac:dyDescent="0.25">
      <c r="A486" s="67" t="s">
        <v>391</v>
      </c>
      <c r="B486" s="1">
        <v>1</v>
      </c>
      <c r="C486" s="62">
        <v>913</v>
      </c>
      <c r="D486" s="63">
        <f>C486+F486</f>
        <v>3504.7757788351314</v>
      </c>
      <c r="E486" s="9">
        <v>19.899999999999999</v>
      </c>
      <c r="F486" s="47">
        <f>E486*$F$895</f>
        <v>2591.7757788351314</v>
      </c>
    </row>
    <row r="487" spans="1:6" x14ac:dyDescent="0.25">
      <c r="A487" s="1" t="s">
        <v>728</v>
      </c>
      <c r="B487" s="1">
        <v>0</v>
      </c>
      <c r="C487" s="50">
        <v>400</v>
      </c>
      <c r="D487" s="50">
        <f>C487</f>
        <v>400</v>
      </c>
      <c r="E487" s="9"/>
      <c r="F487" s="9"/>
    </row>
    <row r="488" spans="1:6" x14ac:dyDescent="0.25">
      <c r="A488" s="67" t="s">
        <v>392</v>
      </c>
      <c r="B488" s="1">
        <v>1</v>
      </c>
      <c r="C488" s="62">
        <v>1893</v>
      </c>
      <c r="D488" s="63">
        <f>C488+F488</f>
        <v>4484.7757788351319</v>
      </c>
      <c r="E488" s="9">
        <v>19.899999999999999</v>
      </c>
      <c r="F488" s="47">
        <f>E488*$F$895</f>
        <v>2591.7757788351314</v>
      </c>
    </row>
    <row r="489" spans="1:6" x14ac:dyDescent="0.25">
      <c r="A489" s="1" t="s">
        <v>393</v>
      </c>
      <c r="B489" s="1">
        <v>0</v>
      </c>
      <c r="C489" s="50">
        <v>350</v>
      </c>
      <c r="D489" s="50">
        <f t="shared" ref="D489:D509" si="82">C489</f>
        <v>350</v>
      </c>
      <c r="E489" s="9"/>
      <c r="F489" s="9"/>
    </row>
    <row r="490" spans="1:6" x14ac:dyDescent="0.25">
      <c r="A490" s="1" t="s">
        <v>394</v>
      </c>
      <c r="B490" s="1">
        <v>0</v>
      </c>
      <c r="C490" s="50">
        <v>650</v>
      </c>
      <c r="D490" s="50">
        <f t="shared" si="82"/>
        <v>650</v>
      </c>
      <c r="E490" s="9"/>
      <c r="F490" s="9"/>
    </row>
    <row r="491" spans="1:6" x14ac:dyDescent="0.25">
      <c r="A491" s="1" t="s">
        <v>395</v>
      </c>
      <c r="B491" s="1">
        <v>0</v>
      </c>
      <c r="C491" s="50">
        <v>350</v>
      </c>
      <c r="D491" s="50">
        <f t="shared" si="82"/>
        <v>350</v>
      </c>
      <c r="E491" s="9"/>
      <c r="F491" s="9"/>
    </row>
    <row r="492" spans="1:6" x14ac:dyDescent="0.25">
      <c r="A492" s="1" t="s">
        <v>396</v>
      </c>
      <c r="B492" s="1">
        <v>0</v>
      </c>
      <c r="C492" s="50">
        <v>350</v>
      </c>
      <c r="D492" s="50">
        <f t="shared" si="82"/>
        <v>350</v>
      </c>
      <c r="E492" s="9"/>
      <c r="F492" s="9"/>
    </row>
    <row r="493" spans="1:6" x14ac:dyDescent="0.25">
      <c r="A493" s="1" t="s">
        <v>800</v>
      </c>
      <c r="B493" s="1">
        <v>0</v>
      </c>
      <c r="C493" s="50">
        <v>350</v>
      </c>
      <c r="D493" s="50">
        <f t="shared" si="82"/>
        <v>350</v>
      </c>
      <c r="E493" s="9"/>
      <c r="F493" s="9"/>
    </row>
    <row r="494" spans="1:6" x14ac:dyDescent="0.25">
      <c r="A494" s="1" t="s">
        <v>397</v>
      </c>
      <c r="B494" s="1">
        <v>0</v>
      </c>
      <c r="C494" s="50">
        <v>350</v>
      </c>
      <c r="D494" s="50">
        <f t="shared" si="82"/>
        <v>350</v>
      </c>
      <c r="E494" s="9"/>
      <c r="F494" s="9"/>
    </row>
    <row r="495" spans="1:6" x14ac:dyDescent="0.25">
      <c r="A495" s="1" t="s">
        <v>761</v>
      </c>
      <c r="B495" s="1">
        <v>0</v>
      </c>
      <c r="C495" s="50">
        <v>295</v>
      </c>
      <c r="D495" s="50">
        <f t="shared" si="82"/>
        <v>295</v>
      </c>
      <c r="E495" s="9"/>
      <c r="F495" s="9"/>
    </row>
    <row r="496" spans="1:6" x14ac:dyDescent="0.25">
      <c r="A496" s="1" t="s">
        <v>398</v>
      </c>
      <c r="B496" s="1">
        <v>0</v>
      </c>
      <c r="C496" s="50">
        <v>1350</v>
      </c>
      <c r="D496" s="50">
        <f t="shared" si="82"/>
        <v>1350</v>
      </c>
      <c r="E496" s="9"/>
      <c r="F496" s="9"/>
    </row>
    <row r="497" spans="1:6" x14ac:dyDescent="0.25">
      <c r="A497" s="1" t="s">
        <v>824</v>
      </c>
      <c r="B497" s="1">
        <v>0</v>
      </c>
      <c r="C497" s="50">
        <v>340</v>
      </c>
      <c r="D497" s="50">
        <f t="shared" si="82"/>
        <v>340</v>
      </c>
      <c r="E497" s="9"/>
      <c r="F497" s="9"/>
    </row>
    <row r="498" spans="1:6" x14ac:dyDescent="0.25">
      <c r="A498" s="1" t="s">
        <v>399</v>
      </c>
      <c r="B498" s="1">
        <v>0</v>
      </c>
      <c r="C498" s="50">
        <v>1350</v>
      </c>
      <c r="D498" s="50">
        <f t="shared" si="82"/>
        <v>1350</v>
      </c>
      <c r="E498" s="9"/>
      <c r="F498" s="9"/>
    </row>
    <row r="499" spans="1:6" x14ac:dyDescent="0.25">
      <c r="A499" s="1" t="s">
        <v>400</v>
      </c>
      <c r="B499" s="1">
        <v>0</v>
      </c>
      <c r="C499" s="50">
        <v>350</v>
      </c>
      <c r="D499" s="50">
        <f t="shared" si="82"/>
        <v>350</v>
      </c>
      <c r="E499" s="9"/>
      <c r="F499" s="9"/>
    </row>
    <row r="500" spans="1:6" x14ac:dyDescent="0.25">
      <c r="A500" s="1" t="s">
        <v>716</v>
      </c>
      <c r="B500" s="1">
        <v>0</v>
      </c>
      <c r="C500" s="50">
        <v>1900</v>
      </c>
      <c r="D500" s="50">
        <f t="shared" si="82"/>
        <v>1900</v>
      </c>
      <c r="E500" s="9"/>
      <c r="F500" s="9"/>
    </row>
    <row r="501" spans="1:6" x14ac:dyDescent="0.25">
      <c r="A501" s="1" t="s">
        <v>401</v>
      </c>
      <c r="B501" s="1">
        <v>0</v>
      </c>
      <c r="C501" s="50">
        <v>350</v>
      </c>
      <c r="D501" s="50">
        <f t="shared" si="82"/>
        <v>350</v>
      </c>
      <c r="E501" s="9"/>
      <c r="F501" s="9"/>
    </row>
    <row r="502" spans="1:6" x14ac:dyDescent="0.25">
      <c r="A502" s="1" t="s">
        <v>402</v>
      </c>
      <c r="B502" s="1">
        <v>0</v>
      </c>
      <c r="C502" s="50">
        <v>250</v>
      </c>
      <c r="D502" s="50">
        <f t="shared" si="82"/>
        <v>250</v>
      </c>
      <c r="E502" s="9"/>
      <c r="F502" s="9"/>
    </row>
    <row r="503" spans="1:6" x14ac:dyDescent="0.25">
      <c r="A503" s="1" t="s">
        <v>832</v>
      </c>
      <c r="B503" s="1">
        <v>0</v>
      </c>
      <c r="C503" s="50">
        <v>3060</v>
      </c>
      <c r="D503" s="50">
        <f t="shared" si="82"/>
        <v>3060</v>
      </c>
      <c r="E503" s="9"/>
      <c r="F503" s="9"/>
    </row>
    <row r="504" spans="1:6" x14ac:dyDescent="0.25">
      <c r="A504" s="1" t="s">
        <v>403</v>
      </c>
      <c r="B504" s="1">
        <v>0</v>
      </c>
      <c r="C504" s="50">
        <v>650</v>
      </c>
      <c r="D504" s="50">
        <f t="shared" si="82"/>
        <v>650</v>
      </c>
      <c r="E504" s="9"/>
      <c r="F504" s="9"/>
    </row>
    <row r="505" spans="1:6" x14ac:dyDescent="0.25">
      <c r="A505" s="1" t="s">
        <v>404</v>
      </c>
      <c r="B505" s="1">
        <v>0</v>
      </c>
      <c r="C505" s="50">
        <v>350</v>
      </c>
      <c r="D505" s="50">
        <f t="shared" si="82"/>
        <v>350</v>
      </c>
      <c r="E505" s="9"/>
      <c r="F505" s="9"/>
    </row>
    <row r="506" spans="1:6" x14ac:dyDescent="0.25">
      <c r="A506" s="1" t="s">
        <v>405</v>
      </c>
      <c r="B506" s="1">
        <v>0</v>
      </c>
      <c r="C506" s="50">
        <v>350</v>
      </c>
      <c r="D506" s="50">
        <f t="shared" si="82"/>
        <v>350</v>
      </c>
      <c r="E506" s="9"/>
      <c r="F506" s="9"/>
    </row>
    <row r="507" spans="1:6" x14ac:dyDescent="0.25">
      <c r="A507" s="1" t="s">
        <v>406</v>
      </c>
      <c r="B507" s="1">
        <v>0</v>
      </c>
      <c r="C507" s="50">
        <v>350</v>
      </c>
      <c r="D507" s="50">
        <f t="shared" si="82"/>
        <v>350</v>
      </c>
      <c r="E507" s="9"/>
      <c r="F507" s="9"/>
    </row>
    <row r="508" spans="1:6" x14ac:dyDescent="0.25">
      <c r="A508" s="1" t="s">
        <v>407</v>
      </c>
      <c r="B508" s="1">
        <v>0</v>
      </c>
      <c r="C508" s="50">
        <v>350</v>
      </c>
      <c r="D508" s="50">
        <f t="shared" si="82"/>
        <v>350</v>
      </c>
      <c r="E508" s="9"/>
      <c r="F508" s="9"/>
    </row>
    <row r="509" spans="1:6" x14ac:dyDescent="0.25">
      <c r="A509" s="1" t="s">
        <v>408</v>
      </c>
      <c r="B509" s="1">
        <v>0</v>
      </c>
      <c r="C509" s="50">
        <v>350</v>
      </c>
      <c r="D509" s="50">
        <f t="shared" si="82"/>
        <v>350</v>
      </c>
      <c r="E509" s="9"/>
      <c r="F509" s="9"/>
    </row>
    <row r="510" spans="1:6" x14ac:dyDescent="0.25">
      <c r="A510" s="67" t="s">
        <v>409</v>
      </c>
      <c r="B510" s="1">
        <v>1</v>
      </c>
      <c r="C510" s="62">
        <v>913</v>
      </c>
      <c r="D510" s="63">
        <f t="shared" ref="D510:D512" si="83">C510+F510</f>
        <v>3504.7757788351314</v>
      </c>
      <c r="E510" s="9">
        <v>19.899999999999999</v>
      </c>
      <c r="F510" s="47">
        <f t="shared" ref="F510:F512" si="84">E510*$F$895</f>
        <v>2591.7757788351314</v>
      </c>
    </row>
    <row r="511" spans="1:6" x14ac:dyDescent="0.25">
      <c r="A511" s="67" t="s">
        <v>410</v>
      </c>
      <c r="B511" s="1">
        <v>1</v>
      </c>
      <c r="C511" s="62">
        <v>1893</v>
      </c>
      <c r="D511" s="63">
        <f t="shared" si="83"/>
        <v>4393.6077866148007</v>
      </c>
      <c r="E511" s="9">
        <v>19.2</v>
      </c>
      <c r="F511" s="47">
        <f t="shared" si="84"/>
        <v>2500.6077866148003</v>
      </c>
    </row>
    <row r="512" spans="1:6" x14ac:dyDescent="0.25">
      <c r="A512" s="67" t="s">
        <v>411</v>
      </c>
      <c r="B512" s="1">
        <v>1</v>
      </c>
      <c r="C512" s="62">
        <v>1893</v>
      </c>
      <c r="D512" s="63">
        <f t="shared" si="83"/>
        <v>3820.5518355155755</v>
      </c>
      <c r="E512" s="9">
        <v>14.8</v>
      </c>
      <c r="F512" s="47">
        <f t="shared" si="84"/>
        <v>1927.5518355155755</v>
      </c>
    </row>
    <row r="513" spans="1:6" x14ac:dyDescent="0.25">
      <c r="A513" s="1" t="s">
        <v>412</v>
      </c>
      <c r="B513" s="1">
        <v>0</v>
      </c>
      <c r="C513" s="50">
        <v>1350</v>
      </c>
      <c r="D513" s="50">
        <f>C513</f>
        <v>1350</v>
      </c>
      <c r="E513" s="9"/>
      <c r="F513" s="9"/>
    </row>
    <row r="514" spans="1:6" x14ac:dyDescent="0.25">
      <c r="A514" s="67" t="s">
        <v>413</v>
      </c>
      <c r="B514" s="39">
        <v>3</v>
      </c>
      <c r="C514" s="62">
        <v>1893</v>
      </c>
      <c r="D514" s="63">
        <f>C514+F514</f>
        <v>9512.0393498419689</v>
      </c>
      <c r="E514" s="9">
        <f>19.3+19.3+19.9</f>
        <v>58.5</v>
      </c>
      <c r="F514" s="47">
        <f>E514*$F$895</f>
        <v>7619.0393498419699</v>
      </c>
    </row>
    <row r="515" spans="1:6" x14ac:dyDescent="0.25">
      <c r="A515" s="1" t="s">
        <v>414</v>
      </c>
      <c r="B515" s="1">
        <v>0</v>
      </c>
      <c r="C515" s="50">
        <v>350</v>
      </c>
      <c r="D515" s="50">
        <f t="shared" ref="D515:D519" si="85">C515</f>
        <v>350</v>
      </c>
      <c r="E515" s="9"/>
      <c r="F515" s="9"/>
    </row>
    <row r="516" spans="1:6" x14ac:dyDescent="0.25">
      <c r="A516" s="1" t="s">
        <v>415</v>
      </c>
      <c r="B516" s="1">
        <v>0</v>
      </c>
      <c r="C516" s="50">
        <v>250</v>
      </c>
      <c r="D516" s="50">
        <f t="shared" si="85"/>
        <v>250</v>
      </c>
      <c r="E516" s="9"/>
      <c r="F516" s="9"/>
    </row>
    <row r="517" spans="1:6" x14ac:dyDescent="0.25">
      <c r="A517" s="1" t="s">
        <v>416</v>
      </c>
      <c r="B517" s="1">
        <v>0</v>
      </c>
      <c r="C517" s="50">
        <v>350</v>
      </c>
      <c r="D517" s="50">
        <f t="shared" si="85"/>
        <v>350</v>
      </c>
      <c r="E517" s="9"/>
      <c r="F517" s="9"/>
    </row>
    <row r="518" spans="1:6" x14ac:dyDescent="0.25">
      <c r="A518" s="1" t="s">
        <v>417</v>
      </c>
      <c r="B518" s="1">
        <v>0</v>
      </c>
      <c r="C518" s="50">
        <v>2150</v>
      </c>
      <c r="D518" s="50">
        <f t="shared" si="85"/>
        <v>2150</v>
      </c>
      <c r="E518" s="9"/>
      <c r="F518" s="9"/>
    </row>
    <row r="519" spans="1:6" x14ac:dyDescent="0.25">
      <c r="A519" s="1" t="s">
        <v>418</v>
      </c>
      <c r="B519" s="1">
        <v>0</v>
      </c>
      <c r="C519" s="50">
        <v>650</v>
      </c>
      <c r="D519" s="50">
        <f t="shared" si="85"/>
        <v>650</v>
      </c>
      <c r="E519" s="9"/>
      <c r="F519" s="9"/>
    </row>
    <row r="520" spans="1:6" x14ac:dyDescent="0.25">
      <c r="A520" s="67" t="s">
        <v>419</v>
      </c>
      <c r="B520" s="1">
        <v>1</v>
      </c>
      <c r="C520" s="62">
        <v>258</v>
      </c>
      <c r="D520" s="63">
        <f>C520+F520</f>
        <v>2758.6077866148003</v>
      </c>
      <c r="E520" s="9">
        <v>19.2</v>
      </c>
      <c r="F520" s="47">
        <f>E520*$F$895</f>
        <v>2500.6077866148003</v>
      </c>
    </row>
    <row r="521" spans="1:6" x14ac:dyDescent="0.25">
      <c r="A521" s="1" t="s">
        <v>420</v>
      </c>
      <c r="B521" s="1">
        <v>0</v>
      </c>
      <c r="C521" s="50">
        <v>650</v>
      </c>
      <c r="D521" s="50">
        <f>C521</f>
        <v>650</v>
      </c>
      <c r="E521" s="9"/>
      <c r="F521" s="9"/>
    </row>
    <row r="522" spans="1:6" x14ac:dyDescent="0.25">
      <c r="A522" s="67" t="s">
        <v>421</v>
      </c>
      <c r="B522" s="1">
        <v>1</v>
      </c>
      <c r="C522" s="62">
        <v>913</v>
      </c>
      <c r="D522" s="63">
        <f>C522+F522</f>
        <v>3413.6077866148003</v>
      </c>
      <c r="E522" s="9">
        <v>19.2</v>
      </c>
      <c r="F522" s="47">
        <f>E522*$F$895</f>
        <v>2500.6077866148003</v>
      </c>
    </row>
    <row r="523" spans="1:6" x14ac:dyDescent="0.25">
      <c r="A523" s="1" t="s">
        <v>422</v>
      </c>
      <c r="B523" s="1">
        <v>0</v>
      </c>
      <c r="C523" s="50">
        <v>650</v>
      </c>
      <c r="D523" s="50">
        <f t="shared" ref="D523:D526" si="86">C523</f>
        <v>650</v>
      </c>
      <c r="E523" s="9"/>
      <c r="F523" s="9"/>
    </row>
    <row r="524" spans="1:6" x14ac:dyDescent="0.25">
      <c r="A524" s="1" t="s">
        <v>423</v>
      </c>
      <c r="B524" s="1">
        <v>0</v>
      </c>
      <c r="C524" s="50">
        <v>210</v>
      </c>
      <c r="D524" s="50">
        <f t="shared" si="86"/>
        <v>210</v>
      </c>
      <c r="E524" s="9"/>
      <c r="F524" s="9"/>
    </row>
    <row r="525" spans="1:6" x14ac:dyDescent="0.25">
      <c r="A525" s="1" t="s">
        <v>838</v>
      </c>
      <c r="B525" s="1">
        <v>0</v>
      </c>
      <c r="C525" s="50">
        <v>3230</v>
      </c>
      <c r="D525" s="50">
        <f t="shared" si="86"/>
        <v>3230</v>
      </c>
      <c r="E525" s="9"/>
      <c r="F525" s="9"/>
    </row>
    <row r="526" spans="1:6" x14ac:dyDescent="0.25">
      <c r="A526" s="1" t="s">
        <v>424</v>
      </c>
      <c r="B526" s="1">
        <v>0</v>
      </c>
      <c r="C526" s="50">
        <v>350</v>
      </c>
      <c r="D526" s="50">
        <f t="shared" si="86"/>
        <v>350</v>
      </c>
      <c r="E526" s="9"/>
      <c r="F526" s="9"/>
    </row>
    <row r="527" spans="1:6" x14ac:dyDescent="0.25">
      <c r="A527" s="67" t="s">
        <v>697</v>
      </c>
      <c r="B527" s="1">
        <v>1</v>
      </c>
      <c r="C527" s="62">
        <v>773</v>
      </c>
      <c r="D527" s="63">
        <f>C527+F527</f>
        <v>3364.7757788351314</v>
      </c>
      <c r="E527" s="9">
        <v>19.899999999999999</v>
      </c>
      <c r="F527" s="47">
        <f>E527*$F$895</f>
        <v>2591.7757788351314</v>
      </c>
    </row>
    <row r="528" spans="1:6" x14ac:dyDescent="0.25">
      <c r="A528" s="1" t="s">
        <v>425</v>
      </c>
      <c r="B528" s="1">
        <v>0</v>
      </c>
      <c r="C528" s="50">
        <v>650</v>
      </c>
      <c r="D528" s="50">
        <f t="shared" ref="D528:D529" si="87">C528</f>
        <v>650</v>
      </c>
      <c r="E528" s="9"/>
      <c r="F528" s="9"/>
    </row>
    <row r="529" spans="1:6" x14ac:dyDescent="0.25">
      <c r="A529" s="1" t="s">
        <v>426</v>
      </c>
      <c r="B529" s="1">
        <v>0</v>
      </c>
      <c r="C529" s="50">
        <v>400</v>
      </c>
      <c r="D529" s="50">
        <f t="shared" si="87"/>
        <v>400</v>
      </c>
      <c r="E529" s="9"/>
      <c r="F529" s="9"/>
    </row>
    <row r="530" spans="1:6" x14ac:dyDescent="0.25">
      <c r="A530" s="67" t="s">
        <v>427</v>
      </c>
      <c r="B530" s="1">
        <v>1</v>
      </c>
      <c r="C530" s="62">
        <v>3013</v>
      </c>
      <c r="D530" s="63">
        <f t="shared" ref="D530:D531" si="88">C530+F530</f>
        <v>5604.7757788351319</v>
      </c>
      <c r="E530" s="9">
        <v>19.899999999999999</v>
      </c>
      <c r="F530" s="47">
        <f t="shared" ref="F530:F531" si="89">E530*$F$895</f>
        <v>2591.7757788351314</v>
      </c>
    </row>
    <row r="531" spans="1:6" x14ac:dyDescent="0.25">
      <c r="A531" s="67" t="s">
        <v>1403</v>
      </c>
      <c r="B531" s="1">
        <v>1</v>
      </c>
      <c r="C531" s="62">
        <v>493</v>
      </c>
      <c r="D531" s="63">
        <f t="shared" si="88"/>
        <v>1691.207897752925</v>
      </c>
      <c r="E531" s="9">
        <v>9.1999999999999993</v>
      </c>
      <c r="F531" s="47">
        <f t="shared" si="89"/>
        <v>1198.207897752925</v>
      </c>
    </row>
    <row r="532" spans="1:6" x14ac:dyDescent="0.25">
      <c r="A532" s="1" t="s">
        <v>740</v>
      </c>
      <c r="B532" s="1">
        <v>0</v>
      </c>
      <c r="C532" s="50">
        <v>190</v>
      </c>
      <c r="D532" s="50">
        <f t="shared" ref="D532:D537" si="90">C532</f>
        <v>190</v>
      </c>
      <c r="E532" s="9"/>
      <c r="F532" s="9"/>
    </row>
    <row r="533" spans="1:6" x14ac:dyDescent="0.25">
      <c r="A533" s="1" t="s">
        <v>428</v>
      </c>
      <c r="B533" s="1">
        <v>0</v>
      </c>
      <c r="C533" s="50">
        <v>250</v>
      </c>
      <c r="D533" s="50">
        <f t="shared" si="90"/>
        <v>250</v>
      </c>
      <c r="E533" s="9"/>
      <c r="F533" s="9"/>
    </row>
    <row r="534" spans="1:6" x14ac:dyDescent="0.25">
      <c r="A534" s="1" t="s">
        <v>429</v>
      </c>
      <c r="B534" s="1">
        <v>0</v>
      </c>
      <c r="C534" s="50">
        <v>650</v>
      </c>
      <c r="D534" s="50">
        <f t="shared" si="90"/>
        <v>650</v>
      </c>
      <c r="E534" s="9"/>
      <c r="F534" s="9"/>
    </row>
    <row r="535" spans="1:6" x14ac:dyDescent="0.25">
      <c r="A535" s="1" t="s">
        <v>430</v>
      </c>
      <c r="B535" s="1">
        <v>0</v>
      </c>
      <c r="C535" s="50">
        <v>350</v>
      </c>
      <c r="D535" s="50">
        <f t="shared" si="90"/>
        <v>350</v>
      </c>
      <c r="E535" s="9"/>
      <c r="F535" s="9"/>
    </row>
    <row r="536" spans="1:6" x14ac:dyDescent="0.25">
      <c r="A536" s="1" t="s">
        <v>431</v>
      </c>
      <c r="B536" s="1">
        <v>0</v>
      </c>
      <c r="C536" s="50">
        <v>350</v>
      </c>
      <c r="D536" s="50">
        <f t="shared" si="90"/>
        <v>350</v>
      </c>
      <c r="E536" s="9"/>
      <c r="F536" s="9"/>
    </row>
    <row r="537" spans="1:6" x14ac:dyDescent="0.25">
      <c r="A537" s="1" t="s">
        <v>773</v>
      </c>
      <c r="B537" s="1">
        <v>0</v>
      </c>
      <c r="C537" s="50">
        <v>350</v>
      </c>
      <c r="D537" s="50">
        <f t="shared" si="90"/>
        <v>350</v>
      </c>
      <c r="E537" s="9"/>
      <c r="F537" s="9"/>
    </row>
    <row r="538" spans="1:6" x14ac:dyDescent="0.25">
      <c r="A538" s="67" t="s">
        <v>432</v>
      </c>
      <c r="B538" s="1">
        <v>1</v>
      </c>
      <c r="C538" s="62">
        <v>493</v>
      </c>
      <c r="D538" s="63">
        <f>C538+F538</f>
        <v>3058.7277810578939</v>
      </c>
      <c r="E538" s="9">
        <v>19.7</v>
      </c>
      <c r="F538" s="47">
        <f>E538*$F$895</f>
        <v>2565.7277810578939</v>
      </c>
    </row>
    <row r="539" spans="1:6" x14ac:dyDescent="0.25">
      <c r="A539" s="1" t="s">
        <v>433</v>
      </c>
      <c r="B539" s="1">
        <v>0</v>
      </c>
      <c r="C539" s="50">
        <v>350</v>
      </c>
      <c r="D539" s="50">
        <f t="shared" ref="D539:D543" si="91">C539</f>
        <v>350</v>
      </c>
      <c r="E539" s="9"/>
      <c r="F539" s="9"/>
    </row>
    <row r="540" spans="1:6" x14ac:dyDescent="0.25">
      <c r="A540" s="1" t="s">
        <v>434</v>
      </c>
      <c r="B540" s="1">
        <v>0</v>
      </c>
      <c r="C540" s="50">
        <v>350</v>
      </c>
      <c r="D540" s="50">
        <f t="shared" si="91"/>
        <v>350</v>
      </c>
      <c r="E540" s="9"/>
      <c r="F540" s="9"/>
    </row>
    <row r="541" spans="1:6" x14ac:dyDescent="0.25">
      <c r="A541" s="1" t="s">
        <v>435</v>
      </c>
      <c r="B541" s="1">
        <v>0</v>
      </c>
      <c r="C541" s="50">
        <v>350</v>
      </c>
      <c r="D541" s="50">
        <f t="shared" si="91"/>
        <v>350</v>
      </c>
      <c r="E541" s="9"/>
      <c r="F541" s="9"/>
    </row>
    <row r="542" spans="1:6" x14ac:dyDescent="0.25">
      <c r="A542" s="1" t="s">
        <v>690</v>
      </c>
      <c r="B542" s="1">
        <v>0</v>
      </c>
      <c r="C542" s="50">
        <v>350</v>
      </c>
      <c r="D542" s="50">
        <f t="shared" si="91"/>
        <v>350</v>
      </c>
      <c r="E542" s="9"/>
      <c r="F542" s="9"/>
    </row>
    <row r="543" spans="1:6" x14ac:dyDescent="0.25">
      <c r="A543" s="1" t="s">
        <v>687</v>
      </c>
      <c r="B543" s="1">
        <v>0</v>
      </c>
      <c r="C543" s="50">
        <v>500</v>
      </c>
      <c r="D543" s="50">
        <f t="shared" si="91"/>
        <v>500</v>
      </c>
      <c r="E543" s="9"/>
      <c r="F543" s="9"/>
    </row>
    <row r="544" spans="1:6" x14ac:dyDescent="0.25">
      <c r="A544" s="67" t="s">
        <v>436</v>
      </c>
      <c r="B544" s="1">
        <v>1</v>
      </c>
      <c r="C544" s="62">
        <v>493</v>
      </c>
      <c r="D544" s="63">
        <f>C544+F544</f>
        <v>3084.7757788351314</v>
      </c>
      <c r="E544" s="9">
        <v>19.899999999999999</v>
      </c>
      <c r="F544" s="47">
        <f>E544*$F$895</f>
        <v>2591.7757788351314</v>
      </c>
    </row>
    <row r="545" spans="1:6" x14ac:dyDescent="0.25">
      <c r="A545" s="1" t="s">
        <v>774</v>
      </c>
      <c r="B545" s="1">
        <v>0</v>
      </c>
      <c r="C545" s="50">
        <v>350</v>
      </c>
      <c r="D545" s="50">
        <f t="shared" ref="D545:D562" si="92">C545</f>
        <v>350</v>
      </c>
      <c r="E545" s="9"/>
      <c r="F545" s="9"/>
    </row>
    <row r="546" spans="1:6" x14ac:dyDescent="0.25">
      <c r="A546" s="1" t="s">
        <v>437</v>
      </c>
      <c r="B546" s="1">
        <v>0</v>
      </c>
      <c r="C546" s="50">
        <v>150</v>
      </c>
      <c r="D546" s="50">
        <f t="shared" si="92"/>
        <v>150</v>
      </c>
      <c r="E546" s="9"/>
      <c r="F546" s="9"/>
    </row>
    <row r="547" spans="1:6" x14ac:dyDescent="0.25">
      <c r="A547" s="1" t="s">
        <v>438</v>
      </c>
      <c r="B547" s="1">
        <v>0</v>
      </c>
      <c r="C547" s="50">
        <v>250</v>
      </c>
      <c r="D547" s="50">
        <f t="shared" si="92"/>
        <v>250</v>
      </c>
      <c r="E547" s="9"/>
      <c r="F547" s="9"/>
    </row>
    <row r="548" spans="1:6" x14ac:dyDescent="0.25">
      <c r="A548" s="1" t="s">
        <v>439</v>
      </c>
      <c r="B548" s="1">
        <v>0</v>
      </c>
      <c r="C548" s="50">
        <v>350</v>
      </c>
      <c r="D548" s="50">
        <f t="shared" si="92"/>
        <v>350</v>
      </c>
      <c r="E548" s="9"/>
      <c r="F548" s="9"/>
    </row>
    <row r="549" spans="1:6" x14ac:dyDescent="0.25">
      <c r="A549" s="1" t="s">
        <v>440</v>
      </c>
      <c r="B549" s="1">
        <v>0</v>
      </c>
      <c r="C549" s="50">
        <v>106</v>
      </c>
      <c r="D549" s="50">
        <f t="shared" si="92"/>
        <v>106</v>
      </c>
      <c r="E549" s="9"/>
      <c r="F549" s="9"/>
    </row>
    <row r="550" spans="1:6" x14ac:dyDescent="0.25">
      <c r="A550" s="1" t="s">
        <v>441</v>
      </c>
      <c r="B550" s="1">
        <v>0</v>
      </c>
      <c r="C550" s="50">
        <v>350</v>
      </c>
      <c r="D550" s="50">
        <f t="shared" si="92"/>
        <v>350</v>
      </c>
      <c r="E550" s="9"/>
      <c r="F550" s="9"/>
    </row>
    <row r="551" spans="1:6" x14ac:dyDescent="0.25">
      <c r="A551" s="1" t="s">
        <v>442</v>
      </c>
      <c r="B551" s="1">
        <v>0</v>
      </c>
      <c r="C551" s="50">
        <v>350</v>
      </c>
      <c r="D551" s="50">
        <f t="shared" si="92"/>
        <v>350</v>
      </c>
      <c r="E551" s="9"/>
      <c r="F551" s="9"/>
    </row>
    <row r="552" spans="1:6" x14ac:dyDescent="0.25">
      <c r="A552" s="1" t="s">
        <v>443</v>
      </c>
      <c r="B552" s="1">
        <v>0</v>
      </c>
      <c r="C552" s="50">
        <v>350</v>
      </c>
      <c r="D552" s="50">
        <f t="shared" si="92"/>
        <v>350</v>
      </c>
      <c r="E552" s="9"/>
      <c r="F552" s="9"/>
    </row>
    <row r="553" spans="1:6" x14ac:dyDescent="0.25">
      <c r="A553" s="1" t="s">
        <v>444</v>
      </c>
      <c r="B553" s="1">
        <v>0</v>
      </c>
      <c r="C553" s="50">
        <v>350</v>
      </c>
      <c r="D553" s="50">
        <f t="shared" si="92"/>
        <v>350</v>
      </c>
      <c r="E553" s="9"/>
      <c r="F553" s="9"/>
    </row>
    <row r="554" spans="1:6" x14ac:dyDescent="0.25">
      <c r="A554" s="1" t="s">
        <v>715</v>
      </c>
      <c r="B554" s="1">
        <v>0</v>
      </c>
      <c r="C554" s="50">
        <v>400</v>
      </c>
      <c r="D554" s="50">
        <f t="shared" si="92"/>
        <v>400</v>
      </c>
      <c r="E554" s="9"/>
      <c r="F554" s="9"/>
    </row>
    <row r="555" spans="1:6" x14ac:dyDescent="0.25">
      <c r="A555" s="1" t="s">
        <v>445</v>
      </c>
      <c r="B555" s="1">
        <v>0</v>
      </c>
      <c r="C555" s="50">
        <v>1350</v>
      </c>
      <c r="D555" s="50">
        <f t="shared" si="92"/>
        <v>1350</v>
      </c>
      <c r="E555" s="9"/>
      <c r="F555" s="9"/>
    </row>
    <row r="556" spans="1:6" x14ac:dyDescent="0.25">
      <c r="A556" s="1" t="s">
        <v>446</v>
      </c>
      <c r="B556" s="1">
        <v>0</v>
      </c>
      <c r="C556" s="50">
        <v>1350</v>
      </c>
      <c r="D556" s="50">
        <f t="shared" si="92"/>
        <v>1350</v>
      </c>
      <c r="E556" s="9"/>
      <c r="F556" s="9"/>
    </row>
    <row r="557" spans="1:6" x14ac:dyDescent="0.25">
      <c r="A557" s="1" t="s">
        <v>447</v>
      </c>
      <c r="B557" s="1">
        <v>0</v>
      </c>
      <c r="C557" s="50">
        <v>182</v>
      </c>
      <c r="D557" s="50">
        <f t="shared" si="92"/>
        <v>182</v>
      </c>
      <c r="E557" s="9"/>
      <c r="F557" s="9"/>
    </row>
    <row r="558" spans="1:6" x14ac:dyDescent="0.25">
      <c r="A558" s="1" t="s">
        <v>448</v>
      </c>
      <c r="B558" s="1">
        <v>0</v>
      </c>
      <c r="C558" s="50">
        <v>350</v>
      </c>
      <c r="D558" s="50">
        <f t="shared" si="92"/>
        <v>350</v>
      </c>
      <c r="E558" s="9"/>
      <c r="F558" s="9"/>
    </row>
    <row r="559" spans="1:6" x14ac:dyDescent="0.25">
      <c r="A559" s="1" t="s">
        <v>449</v>
      </c>
      <c r="B559" s="1">
        <v>0</v>
      </c>
      <c r="C559" s="50">
        <v>350</v>
      </c>
      <c r="D559" s="50">
        <f t="shared" si="92"/>
        <v>350</v>
      </c>
      <c r="E559" s="9"/>
      <c r="F559" s="9"/>
    </row>
    <row r="560" spans="1:6" x14ac:dyDescent="0.25">
      <c r="A560" s="1" t="s">
        <v>758</v>
      </c>
      <c r="B560" s="1">
        <v>0</v>
      </c>
      <c r="C560" s="50">
        <v>360</v>
      </c>
      <c r="D560" s="50">
        <f t="shared" si="92"/>
        <v>360</v>
      </c>
      <c r="E560" s="9"/>
      <c r="F560" s="9"/>
    </row>
    <row r="561" spans="1:6" x14ac:dyDescent="0.25">
      <c r="A561" s="1" t="s">
        <v>685</v>
      </c>
      <c r="B561" s="1">
        <v>0</v>
      </c>
      <c r="C561" s="50">
        <v>450</v>
      </c>
      <c r="D561" s="50">
        <f t="shared" si="92"/>
        <v>450</v>
      </c>
      <c r="E561" s="9"/>
      <c r="F561" s="9"/>
    </row>
    <row r="562" spans="1:6" x14ac:dyDescent="0.25">
      <c r="A562" s="1" t="s">
        <v>450</v>
      </c>
      <c r="B562" s="1">
        <v>0</v>
      </c>
      <c r="C562" s="50">
        <v>1000</v>
      </c>
      <c r="D562" s="50">
        <f t="shared" si="92"/>
        <v>1000</v>
      </c>
      <c r="E562" s="9"/>
      <c r="F562" s="9"/>
    </row>
    <row r="563" spans="1:6" x14ac:dyDescent="0.25">
      <c r="A563" s="67" t="s">
        <v>451</v>
      </c>
      <c r="B563" s="1">
        <v>1</v>
      </c>
      <c r="C563" s="62">
        <v>843</v>
      </c>
      <c r="D563" s="63">
        <f>C563+F563</f>
        <v>3343.6077866148003</v>
      </c>
      <c r="E563" s="9">
        <v>19.2</v>
      </c>
      <c r="F563" s="47">
        <f>E563*$F$895</f>
        <v>2500.6077866148003</v>
      </c>
    </row>
    <row r="564" spans="1:6" x14ac:dyDescent="0.25">
      <c r="A564" s="1" t="s">
        <v>828</v>
      </c>
      <c r="B564" s="1">
        <v>0</v>
      </c>
      <c r="C564" s="50">
        <v>400</v>
      </c>
      <c r="D564" s="50">
        <f>C564</f>
        <v>400</v>
      </c>
      <c r="E564" s="9"/>
      <c r="F564" s="9"/>
    </row>
    <row r="565" spans="1:6" x14ac:dyDescent="0.25">
      <c r="A565" s="67" t="s">
        <v>452</v>
      </c>
      <c r="B565" s="1">
        <v>1</v>
      </c>
      <c r="C565" s="62">
        <v>843</v>
      </c>
      <c r="D565" s="63">
        <f>C565+F565</f>
        <v>3434.7757788351314</v>
      </c>
      <c r="E565" s="9">
        <v>19.899999999999999</v>
      </c>
      <c r="F565" s="47">
        <f>E565*$F$895</f>
        <v>2591.7757788351314</v>
      </c>
    </row>
    <row r="566" spans="1:6" x14ac:dyDescent="0.25">
      <c r="A566" s="1" t="s">
        <v>453</v>
      </c>
      <c r="B566" s="1">
        <v>0</v>
      </c>
      <c r="C566" s="50">
        <v>350</v>
      </c>
      <c r="D566" s="50">
        <f t="shared" ref="D566:D567" si="93">C566</f>
        <v>350</v>
      </c>
      <c r="E566" s="9"/>
      <c r="F566" s="9"/>
    </row>
    <row r="567" spans="1:6" x14ac:dyDescent="0.25">
      <c r="A567" s="1" t="s">
        <v>454</v>
      </c>
      <c r="B567" s="1">
        <v>0</v>
      </c>
      <c r="C567" s="50">
        <v>450</v>
      </c>
      <c r="D567" s="50">
        <f t="shared" si="93"/>
        <v>450</v>
      </c>
      <c r="E567" s="9"/>
      <c r="F567" s="9"/>
    </row>
    <row r="568" spans="1:6" x14ac:dyDescent="0.25">
      <c r="A568" s="67" t="s">
        <v>455</v>
      </c>
      <c r="B568" s="1">
        <v>1</v>
      </c>
      <c r="C568" s="62">
        <v>493</v>
      </c>
      <c r="D568" s="63">
        <f>C568+F568</f>
        <v>3058.7277810578939</v>
      </c>
      <c r="E568" s="9">
        <v>19.7</v>
      </c>
      <c r="F568" s="47">
        <f>E568*$F$895</f>
        <v>2565.7277810578939</v>
      </c>
    </row>
    <row r="569" spans="1:6" x14ac:dyDescent="0.25">
      <c r="A569" s="1" t="s">
        <v>456</v>
      </c>
      <c r="B569" s="1">
        <v>0</v>
      </c>
      <c r="C569" s="50">
        <v>350</v>
      </c>
      <c r="D569" s="50">
        <f t="shared" ref="D569:D576" si="94">C569</f>
        <v>350</v>
      </c>
      <c r="E569" s="9"/>
      <c r="F569" s="9"/>
    </row>
    <row r="570" spans="1:6" x14ac:dyDescent="0.25">
      <c r="A570" s="1" t="s">
        <v>457</v>
      </c>
      <c r="B570" s="1">
        <v>0</v>
      </c>
      <c r="C570" s="50">
        <v>350</v>
      </c>
      <c r="D570" s="50">
        <f t="shared" si="94"/>
        <v>350</v>
      </c>
      <c r="E570" s="9"/>
      <c r="F570" s="9"/>
    </row>
    <row r="571" spans="1:6" x14ac:dyDescent="0.25">
      <c r="A571" s="1" t="s">
        <v>458</v>
      </c>
      <c r="B571" s="1">
        <v>0</v>
      </c>
      <c r="C571" s="50">
        <v>750</v>
      </c>
      <c r="D571" s="50">
        <f t="shared" si="94"/>
        <v>750</v>
      </c>
      <c r="E571" s="9"/>
      <c r="F571" s="9"/>
    </row>
    <row r="572" spans="1:6" x14ac:dyDescent="0.25">
      <c r="A572" s="1" t="s">
        <v>459</v>
      </c>
      <c r="B572" s="1">
        <v>0</v>
      </c>
      <c r="C572" s="50">
        <v>350</v>
      </c>
      <c r="D572" s="50">
        <f t="shared" si="94"/>
        <v>350</v>
      </c>
      <c r="E572" s="9"/>
      <c r="F572" s="9"/>
    </row>
    <row r="573" spans="1:6" x14ac:dyDescent="0.25">
      <c r="A573" s="1" t="s">
        <v>693</v>
      </c>
      <c r="B573" s="1">
        <v>0</v>
      </c>
      <c r="C573" s="50">
        <v>400</v>
      </c>
      <c r="D573" s="50">
        <f t="shared" si="94"/>
        <v>400</v>
      </c>
      <c r="E573" s="9"/>
      <c r="F573" s="9"/>
    </row>
    <row r="574" spans="1:6" x14ac:dyDescent="0.25">
      <c r="A574" s="1" t="s">
        <v>460</v>
      </c>
      <c r="B574" s="1">
        <v>0</v>
      </c>
      <c r="C574" s="50">
        <v>650</v>
      </c>
      <c r="D574" s="50">
        <f t="shared" si="94"/>
        <v>650</v>
      </c>
      <c r="E574" s="9"/>
      <c r="F574" s="9"/>
    </row>
    <row r="575" spans="1:6" x14ac:dyDescent="0.25">
      <c r="A575" s="1" t="s">
        <v>765</v>
      </c>
      <c r="B575" s="1">
        <v>0</v>
      </c>
      <c r="C575" s="50">
        <v>250</v>
      </c>
      <c r="D575" s="50">
        <f t="shared" si="94"/>
        <v>250</v>
      </c>
      <c r="E575" s="9"/>
      <c r="F575" s="9"/>
    </row>
    <row r="576" spans="1:6" x14ac:dyDescent="0.25">
      <c r="A576" s="1" t="s">
        <v>826</v>
      </c>
      <c r="B576" s="1">
        <v>0</v>
      </c>
      <c r="C576" s="50">
        <v>320</v>
      </c>
      <c r="D576" s="50">
        <f t="shared" si="94"/>
        <v>320</v>
      </c>
      <c r="E576" s="9"/>
      <c r="F576" s="9"/>
    </row>
    <row r="577" spans="1:6" x14ac:dyDescent="0.25">
      <c r="A577" s="67" t="s">
        <v>461</v>
      </c>
      <c r="B577" s="39">
        <v>2</v>
      </c>
      <c r="C577" s="62">
        <v>353</v>
      </c>
      <c r="D577" s="63">
        <f t="shared" ref="D577:D578" si="95">C577+F577</f>
        <v>4234.1516688083875</v>
      </c>
      <c r="E577" s="9">
        <f>9.9+19.9</f>
        <v>29.799999999999997</v>
      </c>
      <c r="F577" s="47">
        <f t="shared" ref="F577:F578" si="96">E577*$F$895</f>
        <v>3881.1516688083875</v>
      </c>
    </row>
    <row r="578" spans="1:6" x14ac:dyDescent="0.25">
      <c r="A578" s="68" t="s">
        <v>462</v>
      </c>
      <c r="B578" s="37">
        <v>1</v>
      </c>
      <c r="C578" s="64">
        <v>1895</v>
      </c>
      <c r="D578" s="63">
        <f t="shared" si="95"/>
        <v>4473.7517799465131</v>
      </c>
      <c r="E578" s="9">
        <v>19.8</v>
      </c>
      <c r="F578" s="47">
        <f t="shared" si="96"/>
        <v>2578.7517799465131</v>
      </c>
    </row>
    <row r="579" spans="1:6" x14ac:dyDescent="0.25">
      <c r="A579" s="1" t="s">
        <v>801</v>
      </c>
      <c r="B579" s="1">
        <v>0</v>
      </c>
      <c r="C579" s="50">
        <v>650</v>
      </c>
      <c r="D579" s="50">
        <f t="shared" ref="D579:D580" si="97">C579</f>
        <v>650</v>
      </c>
      <c r="E579" s="9"/>
      <c r="F579" s="9"/>
    </row>
    <row r="580" spans="1:6" x14ac:dyDescent="0.25">
      <c r="A580" s="1" t="s">
        <v>688</v>
      </c>
      <c r="B580" s="1">
        <v>0</v>
      </c>
      <c r="C580" s="50">
        <v>450</v>
      </c>
      <c r="D580" s="50">
        <f t="shared" si="97"/>
        <v>450</v>
      </c>
      <c r="E580" s="9"/>
      <c r="F580" s="9"/>
    </row>
    <row r="581" spans="1:6" x14ac:dyDescent="0.25">
      <c r="A581" s="67" t="s">
        <v>463</v>
      </c>
      <c r="B581" s="1">
        <v>1</v>
      </c>
      <c r="C581" s="62">
        <v>913</v>
      </c>
      <c r="D581" s="63">
        <f>C581+F581</f>
        <v>2840.5518355155755</v>
      </c>
      <c r="E581" s="9">
        <v>14.8</v>
      </c>
      <c r="F581" s="47">
        <f>E581*$F$895</f>
        <v>1927.5518355155755</v>
      </c>
    </row>
    <row r="582" spans="1:6" x14ac:dyDescent="0.25">
      <c r="A582" s="1" t="s">
        <v>464</v>
      </c>
      <c r="B582" s="1">
        <v>0</v>
      </c>
      <c r="C582" s="50">
        <v>650</v>
      </c>
      <c r="D582" s="50">
        <f>C582</f>
        <v>650</v>
      </c>
      <c r="E582" s="9"/>
      <c r="F582" s="9"/>
    </row>
    <row r="583" spans="1:6" x14ac:dyDescent="0.25">
      <c r="A583" s="67" t="s">
        <v>465</v>
      </c>
      <c r="B583" s="39">
        <v>2</v>
      </c>
      <c r="C583" s="62">
        <v>1893</v>
      </c>
      <c r="D583" s="63">
        <f t="shared" ref="D583:D584" si="98">C583+F583</f>
        <v>6972.3595665613129</v>
      </c>
      <c r="E583" s="9">
        <f>19.3+19.7</f>
        <v>39</v>
      </c>
      <c r="F583" s="47">
        <f t="shared" ref="F583:F584" si="99">E583*$F$895</f>
        <v>5079.3595665613129</v>
      </c>
    </row>
    <row r="584" spans="1:6" x14ac:dyDescent="0.25">
      <c r="A584" s="67" t="s">
        <v>466</v>
      </c>
      <c r="B584" s="39">
        <v>2</v>
      </c>
      <c r="C584" s="62">
        <v>3013</v>
      </c>
      <c r="D584" s="63">
        <f t="shared" si="98"/>
        <v>8040.263571006838</v>
      </c>
      <c r="E584" s="9">
        <f>19.3+19.3</f>
        <v>38.6</v>
      </c>
      <c r="F584" s="47">
        <f t="shared" si="99"/>
        <v>5027.263571006838</v>
      </c>
    </row>
    <row r="585" spans="1:6" x14ac:dyDescent="0.25">
      <c r="A585" s="1" t="s">
        <v>467</v>
      </c>
      <c r="B585" s="1">
        <v>0</v>
      </c>
      <c r="C585" s="50">
        <v>350</v>
      </c>
      <c r="D585" s="50">
        <f t="shared" ref="D585:D592" si="100">C585</f>
        <v>350</v>
      </c>
      <c r="E585" s="9"/>
      <c r="F585" s="9"/>
    </row>
    <row r="586" spans="1:6" x14ac:dyDescent="0.25">
      <c r="A586" s="1" t="s">
        <v>709</v>
      </c>
      <c r="B586" s="1">
        <v>0</v>
      </c>
      <c r="C586" s="50">
        <v>1300</v>
      </c>
      <c r="D586" s="50">
        <f t="shared" si="100"/>
        <v>1300</v>
      </c>
      <c r="E586" s="9"/>
      <c r="F586" s="9"/>
    </row>
    <row r="587" spans="1:6" x14ac:dyDescent="0.25">
      <c r="A587" s="1" t="s">
        <v>468</v>
      </c>
      <c r="B587" s="1">
        <v>0</v>
      </c>
      <c r="C587" s="50">
        <v>650</v>
      </c>
      <c r="D587" s="50">
        <f t="shared" si="100"/>
        <v>650</v>
      </c>
      <c r="E587" s="9"/>
      <c r="F587" s="9"/>
    </row>
    <row r="588" spans="1:6" x14ac:dyDescent="0.25">
      <c r="A588" s="1" t="s">
        <v>469</v>
      </c>
      <c r="B588" s="1">
        <v>0</v>
      </c>
      <c r="C588" s="50">
        <v>350</v>
      </c>
      <c r="D588" s="50">
        <f t="shared" si="100"/>
        <v>350</v>
      </c>
      <c r="E588" s="9"/>
      <c r="F588" s="9"/>
    </row>
    <row r="589" spans="1:6" x14ac:dyDescent="0.25">
      <c r="A589" s="1" t="s">
        <v>470</v>
      </c>
      <c r="B589" s="1">
        <v>0</v>
      </c>
      <c r="C589" s="50">
        <v>250</v>
      </c>
      <c r="D589" s="50">
        <f t="shared" si="100"/>
        <v>250</v>
      </c>
      <c r="E589" s="9"/>
      <c r="F589" s="9"/>
    </row>
    <row r="590" spans="1:6" x14ac:dyDescent="0.25">
      <c r="A590" s="1" t="s">
        <v>471</v>
      </c>
      <c r="B590" s="1">
        <v>0</v>
      </c>
      <c r="C590" s="50">
        <v>650</v>
      </c>
      <c r="D590" s="50">
        <f t="shared" si="100"/>
        <v>650</v>
      </c>
      <c r="E590" s="9"/>
      <c r="F590" s="9"/>
    </row>
    <row r="591" spans="1:6" x14ac:dyDescent="0.25">
      <c r="A591" s="1" t="s">
        <v>472</v>
      </c>
      <c r="B591" s="1">
        <v>0</v>
      </c>
      <c r="C591" s="50">
        <v>750</v>
      </c>
      <c r="D591" s="50">
        <f t="shared" si="100"/>
        <v>750</v>
      </c>
      <c r="E591" s="9"/>
      <c r="F591" s="9"/>
    </row>
    <row r="592" spans="1:6" x14ac:dyDescent="0.25">
      <c r="A592" s="1" t="s">
        <v>759</v>
      </c>
      <c r="B592" s="1">
        <v>0</v>
      </c>
      <c r="C592" s="50">
        <v>480</v>
      </c>
      <c r="D592" s="50">
        <f t="shared" si="100"/>
        <v>480</v>
      </c>
      <c r="E592" s="9"/>
      <c r="F592" s="9"/>
    </row>
    <row r="593" spans="1:6" x14ac:dyDescent="0.25">
      <c r="A593" s="67" t="s">
        <v>473</v>
      </c>
      <c r="B593" s="1">
        <v>1</v>
      </c>
      <c r="C593" s="62">
        <v>913</v>
      </c>
      <c r="D593" s="63">
        <f>C593+F593</f>
        <v>3413.6077866148003</v>
      </c>
      <c r="E593" s="9">
        <v>19.2</v>
      </c>
      <c r="F593" s="47">
        <f>E593*$F$895</f>
        <v>2500.6077866148003</v>
      </c>
    </row>
    <row r="594" spans="1:6" x14ac:dyDescent="0.25">
      <c r="A594" s="1" t="s">
        <v>696</v>
      </c>
      <c r="B594" s="1">
        <v>0</v>
      </c>
      <c r="C594" s="50">
        <v>350</v>
      </c>
      <c r="D594" s="50">
        <f t="shared" ref="D594:D602" si="101">C594</f>
        <v>350</v>
      </c>
      <c r="E594" s="9"/>
      <c r="F594" s="9"/>
    </row>
    <row r="595" spans="1:6" x14ac:dyDescent="0.25">
      <c r="A595" s="1" t="s">
        <v>859</v>
      </c>
      <c r="B595" s="1">
        <v>0</v>
      </c>
      <c r="C595" s="50">
        <v>420</v>
      </c>
      <c r="D595" s="50">
        <f t="shared" si="101"/>
        <v>420</v>
      </c>
      <c r="E595" s="9"/>
      <c r="F595" s="9"/>
    </row>
    <row r="596" spans="1:6" x14ac:dyDescent="0.25">
      <c r="A596" s="1" t="s">
        <v>474</v>
      </c>
      <c r="B596" s="1">
        <v>0</v>
      </c>
      <c r="C596" s="50">
        <v>650</v>
      </c>
      <c r="D596" s="50">
        <f t="shared" si="101"/>
        <v>650</v>
      </c>
      <c r="E596" s="9"/>
      <c r="F596" s="9"/>
    </row>
    <row r="597" spans="1:6" x14ac:dyDescent="0.25">
      <c r="A597" s="1" t="s">
        <v>475</v>
      </c>
      <c r="B597" s="1">
        <v>0</v>
      </c>
      <c r="C597" s="50">
        <v>650</v>
      </c>
      <c r="D597" s="50">
        <f t="shared" si="101"/>
        <v>650</v>
      </c>
      <c r="E597" s="9"/>
      <c r="F597" s="9"/>
    </row>
    <row r="598" spans="1:6" x14ac:dyDescent="0.25">
      <c r="A598" s="1" t="s">
        <v>476</v>
      </c>
      <c r="B598" s="1">
        <v>0</v>
      </c>
      <c r="C598" s="50">
        <v>400</v>
      </c>
      <c r="D598" s="50">
        <f t="shared" si="101"/>
        <v>400</v>
      </c>
      <c r="E598" s="9"/>
      <c r="F598" s="9"/>
    </row>
    <row r="599" spans="1:6" x14ac:dyDescent="0.25">
      <c r="A599" s="1" t="s">
        <v>477</v>
      </c>
      <c r="B599" s="1">
        <v>0</v>
      </c>
      <c r="C599" s="50">
        <v>350</v>
      </c>
      <c r="D599" s="50">
        <f t="shared" si="101"/>
        <v>350</v>
      </c>
      <c r="E599" s="9"/>
      <c r="F599" s="9"/>
    </row>
    <row r="600" spans="1:6" x14ac:dyDescent="0.25">
      <c r="A600" s="1" t="s">
        <v>478</v>
      </c>
      <c r="B600" s="1">
        <v>0</v>
      </c>
      <c r="C600" s="50">
        <v>350</v>
      </c>
      <c r="D600" s="50">
        <f t="shared" si="101"/>
        <v>350</v>
      </c>
      <c r="E600" s="9"/>
      <c r="F600" s="9"/>
    </row>
    <row r="601" spans="1:6" x14ac:dyDescent="0.25">
      <c r="A601" s="1" t="s">
        <v>479</v>
      </c>
      <c r="B601" s="1">
        <v>0</v>
      </c>
      <c r="C601" s="50">
        <v>350</v>
      </c>
      <c r="D601" s="50">
        <f t="shared" si="101"/>
        <v>350</v>
      </c>
      <c r="E601" s="9"/>
      <c r="F601" s="9"/>
    </row>
    <row r="602" spans="1:6" x14ac:dyDescent="0.25">
      <c r="A602" s="1" t="s">
        <v>480</v>
      </c>
      <c r="B602" s="1">
        <v>0</v>
      </c>
      <c r="C602" s="50">
        <v>650</v>
      </c>
      <c r="D602" s="50">
        <f t="shared" si="101"/>
        <v>650</v>
      </c>
      <c r="E602" s="9"/>
      <c r="F602" s="9"/>
    </row>
    <row r="603" spans="1:6" x14ac:dyDescent="0.25">
      <c r="A603" s="67" t="s">
        <v>481</v>
      </c>
      <c r="B603" s="1">
        <v>1</v>
      </c>
      <c r="C603" s="62">
        <v>493</v>
      </c>
      <c r="D603" s="63">
        <f>C603+F603</f>
        <v>2811.271802174138</v>
      </c>
      <c r="E603" s="9">
        <v>17.8</v>
      </c>
      <c r="F603" s="47">
        <f>E603*$F$895</f>
        <v>2318.271802174138</v>
      </c>
    </row>
    <row r="604" spans="1:6" x14ac:dyDescent="0.25">
      <c r="A604" s="1" t="s">
        <v>482</v>
      </c>
      <c r="B604" s="1">
        <v>0</v>
      </c>
      <c r="C604" s="50">
        <v>550</v>
      </c>
      <c r="D604" s="50">
        <f>C604</f>
        <v>550</v>
      </c>
      <c r="E604" s="9"/>
      <c r="F604" s="9"/>
    </row>
    <row r="605" spans="1:6" x14ac:dyDescent="0.25">
      <c r="A605" s="67" t="s">
        <v>483</v>
      </c>
      <c r="B605" s="1">
        <v>1</v>
      </c>
      <c r="C605" s="62">
        <v>1893</v>
      </c>
      <c r="D605" s="63">
        <f>C605+F605</f>
        <v>4484.7757788351319</v>
      </c>
      <c r="E605" s="9">
        <v>19.899999999999999</v>
      </c>
      <c r="F605" s="47">
        <f>E605*$F$895</f>
        <v>2591.7757788351314</v>
      </c>
    </row>
    <row r="606" spans="1:6" x14ac:dyDescent="0.25">
      <c r="A606" s="1" t="s">
        <v>719</v>
      </c>
      <c r="B606" s="1">
        <v>0</v>
      </c>
      <c r="C606" s="50">
        <v>400</v>
      </c>
      <c r="D606" s="50">
        <f>C606</f>
        <v>400</v>
      </c>
      <c r="E606" s="9"/>
      <c r="F606" s="9"/>
    </row>
    <row r="607" spans="1:6" x14ac:dyDescent="0.25">
      <c r="A607" s="67" t="s">
        <v>484</v>
      </c>
      <c r="B607" s="1">
        <v>1</v>
      </c>
      <c r="C607" s="62">
        <v>913</v>
      </c>
      <c r="D607" s="63">
        <f>C607+F607</f>
        <v>3504.7757788351314</v>
      </c>
      <c r="E607" s="9">
        <v>19.899999999999999</v>
      </c>
      <c r="F607" s="47">
        <f>E607*$F$895</f>
        <v>2591.7757788351314</v>
      </c>
    </row>
    <row r="608" spans="1:6" x14ac:dyDescent="0.25">
      <c r="A608" s="1" t="s">
        <v>485</v>
      </c>
      <c r="B608" s="1">
        <v>0</v>
      </c>
      <c r="C608" s="50">
        <v>1000</v>
      </c>
      <c r="D608" s="50">
        <f t="shared" ref="D608:D627" si="102">C608</f>
        <v>1000</v>
      </c>
      <c r="E608" s="9"/>
      <c r="F608" s="9"/>
    </row>
    <row r="609" spans="1:6" x14ac:dyDescent="0.25">
      <c r="A609" s="1" t="s">
        <v>862</v>
      </c>
      <c r="B609" s="1">
        <v>0</v>
      </c>
      <c r="C609" s="50">
        <v>1840</v>
      </c>
      <c r="D609" s="50">
        <f t="shared" si="102"/>
        <v>1840</v>
      </c>
      <c r="E609" s="9"/>
      <c r="F609" s="9"/>
    </row>
    <row r="610" spans="1:6" x14ac:dyDescent="0.25">
      <c r="A610" s="1" t="s">
        <v>486</v>
      </c>
      <c r="B610" s="1">
        <v>0</v>
      </c>
      <c r="C610" s="50">
        <v>350</v>
      </c>
      <c r="D610" s="50">
        <f t="shared" si="102"/>
        <v>350</v>
      </c>
      <c r="E610" s="9"/>
      <c r="F610" s="9"/>
    </row>
    <row r="611" spans="1:6" x14ac:dyDescent="0.25">
      <c r="A611" s="1" t="s">
        <v>698</v>
      </c>
      <c r="B611" s="1">
        <v>0</v>
      </c>
      <c r="C611" s="50">
        <v>350</v>
      </c>
      <c r="D611" s="50">
        <f t="shared" si="102"/>
        <v>350</v>
      </c>
      <c r="E611" s="9"/>
      <c r="F611" s="9"/>
    </row>
    <row r="612" spans="1:6" x14ac:dyDescent="0.25">
      <c r="A612" s="1" t="s">
        <v>487</v>
      </c>
      <c r="B612" s="1">
        <v>0</v>
      </c>
      <c r="C612" s="50">
        <v>250</v>
      </c>
      <c r="D612" s="50">
        <f t="shared" si="102"/>
        <v>250</v>
      </c>
      <c r="E612" s="9"/>
      <c r="F612" s="9"/>
    </row>
    <row r="613" spans="1:6" x14ac:dyDescent="0.25">
      <c r="A613" s="1" t="s">
        <v>488</v>
      </c>
      <c r="B613" s="1">
        <v>0</v>
      </c>
      <c r="C613" s="50">
        <v>350</v>
      </c>
      <c r="D613" s="50">
        <f t="shared" si="102"/>
        <v>350</v>
      </c>
      <c r="E613" s="9"/>
      <c r="F613" s="9"/>
    </row>
    <row r="614" spans="1:6" x14ac:dyDescent="0.25">
      <c r="A614" s="1" t="s">
        <v>489</v>
      </c>
      <c r="B614" s="1">
        <v>0</v>
      </c>
      <c r="C614" s="50">
        <v>250</v>
      </c>
      <c r="D614" s="50">
        <f t="shared" si="102"/>
        <v>250</v>
      </c>
      <c r="E614" s="9"/>
      <c r="F614" s="9"/>
    </row>
    <row r="615" spans="1:6" x14ac:dyDescent="0.25">
      <c r="A615" s="1" t="s">
        <v>490</v>
      </c>
      <c r="B615" s="1">
        <v>0</v>
      </c>
      <c r="C615" s="50">
        <v>350</v>
      </c>
      <c r="D615" s="50">
        <f t="shared" si="102"/>
        <v>350</v>
      </c>
      <c r="E615" s="9"/>
      <c r="F615" s="9"/>
    </row>
    <row r="616" spans="1:6" x14ac:dyDescent="0.25">
      <c r="A616" s="1" t="s">
        <v>491</v>
      </c>
      <c r="B616" s="1">
        <v>0</v>
      </c>
      <c r="C616" s="50">
        <v>350</v>
      </c>
      <c r="D616" s="50">
        <f t="shared" si="102"/>
        <v>350</v>
      </c>
      <c r="E616" s="9"/>
      <c r="F616" s="9"/>
    </row>
    <row r="617" spans="1:6" x14ac:dyDescent="0.25">
      <c r="A617" s="1" t="s">
        <v>492</v>
      </c>
      <c r="B617" s="1">
        <v>0</v>
      </c>
      <c r="C617" s="50">
        <v>250</v>
      </c>
      <c r="D617" s="50">
        <f t="shared" si="102"/>
        <v>250</v>
      </c>
      <c r="E617" s="9"/>
      <c r="F617" s="9"/>
    </row>
    <row r="618" spans="1:6" x14ac:dyDescent="0.25">
      <c r="A618" s="1" t="s">
        <v>493</v>
      </c>
      <c r="B618" s="1">
        <v>0</v>
      </c>
      <c r="C618" s="50">
        <v>350</v>
      </c>
      <c r="D618" s="50">
        <f t="shared" si="102"/>
        <v>350</v>
      </c>
      <c r="E618" s="9"/>
      <c r="F618" s="9"/>
    </row>
    <row r="619" spans="1:6" x14ac:dyDescent="0.25">
      <c r="A619" s="1" t="s">
        <v>494</v>
      </c>
      <c r="B619" s="1">
        <v>0</v>
      </c>
      <c r="C619" s="50">
        <v>419</v>
      </c>
      <c r="D619" s="50">
        <f t="shared" si="102"/>
        <v>419</v>
      </c>
      <c r="E619" s="9"/>
      <c r="F619" s="9"/>
    </row>
    <row r="620" spans="1:6" x14ac:dyDescent="0.25">
      <c r="A620" s="1" t="s">
        <v>495</v>
      </c>
      <c r="B620" s="1">
        <v>0</v>
      </c>
      <c r="C620" s="50">
        <v>1350</v>
      </c>
      <c r="D620" s="50">
        <f t="shared" si="102"/>
        <v>1350</v>
      </c>
      <c r="E620" s="9"/>
      <c r="F620" s="9"/>
    </row>
    <row r="621" spans="1:6" x14ac:dyDescent="0.25">
      <c r="A621" s="1" t="s">
        <v>496</v>
      </c>
      <c r="B621" s="1">
        <v>0</v>
      </c>
      <c r="C621" s="50">
        <v>250</v>
      </c>
      <c r="D621" s="50">
        <f t="shared" si="102"/>
        <v>250</v>
      </c>
      <c r="E621" s="9"/>
      <c r="F621" s="9"/>
    </row>
    <row r="622" spans="1:6" x14ac:dyDescent="0.25">
      <c r="A622" s="1" t="s">
        <v>497</v>
      </c>
      <c r="B622" s="1">
        <v>0</v>
      </c>
      <c r="C622" s="50">
        <v>650</v>
      </c>
      <c r="D622" s="50">
        <f t="shared" si="102"/>
        <v>650</v>
      </c>
      <c r="E622" s="9"/>
      <c r="F622" s="9"/>
    </row>
    <row r="623" spans="1:6" x14ac:dyDescent="0.25">
      <c r="A623" s="1" t="s">
        <v>498</v>
      </c>
      <c r="B623" s="1">
        <v>0</v>
      </c>
      <c r="C623" s="50">
        <v>650</v>
      </c>
      <c r="D623" s="50">
        <f t="shared" si="102"/>
        <v>650</v>
      </c>
      <c r="E623" s="9"/>
      <c r="F623" s="9"/>
    </row>
    <row r="624" spans="1:6" x14ac:dyDescent="0.25">
      <c r="A624" s="1" t="s">
        <v>499</v>
      </c>
      <c r="B624" s="1">
        <v>0</v>
      </c>
      <c r="C624" s="50">
        <v>1350</v>
      </c>
      <c r="D624" s="50">
        <f t="shared" si="102"/>
        <v>1350</v>
      </c>
      <c r="E624" s="9"/>
      <c r="F624" s="9"/>
    </row>
    <row r="625" spans="1:6" x14ac:dyDescent="0.25">
      <c r="A625" s="1" t="s">
        <v>500</v>
      </c>
      <c r="B625" s="1">
        <v>0</v>
      </c>
      <c r="C625" s="50">
        <v>650</v>
      </c>
      <c r="D625" s="50">
        <f t="shared" si="102"/>
        <v>650</v>
      </c>
      <c r="E625" s="9"/>
      <c r="F625" s="9"/>
    </row>
    <row r="626" spans="1:6" x14ac:dyDescent="0.25">
      <c r="A626" s="1" t="s">
        <v>501</v>
      </c>
      <c r="B626" s="1">
        <v>0</v>
      </c>
      <c r="C626" s="50">
        <v>350</v>
      </c>
      <c r="D626" s="50">
        <f t="shared" si="102"/>
        <v>350</v>
      </c>
      <c r="E626" s="9"/>
      <c r="F626" s="9"/>
    </row>
    <row r="627" spans="1:6" x14ac:dyDescent="0.25">
      <c r="A627" s="1" t="s">
        <v>502</v>
      </c>
      <c r="B627" s="1">
        <v>0</v>
      </c>
      <c r="C627" s="50">
        <v>350</v>
      </c>
      <c r="D627" s="50">
        <f t="shared" si="102"/>
        <v>350</v>
      </c>
      <c r="E627" s="9"/>
      <c r="F627" s="9"/>
    </row>
    <row r="628" spans="1:6" x14ac:dyDescent="0.25">
      <c r="A628" s="67" t="s">
        <v>503</v>
      </c>
      <c r="B628" s="1">
        <v>1</v>
      </c>
      <c r="C628" s="62">
        <v>1893</v>
      </c>
      <c r="D628" s="63">
        <f>C628+F628</f>
        <v>4484.7757788351319</v>
      </c>
      <c r="E628" s="9">
        <v>19.899999999999999</v>
      </c>
      <c r="F628" s="47">
        <f>E628*$F$895</f>
        <v>2591.7757788351314</v>
      </c>
    </row>
    <row r="629" spans="1:6" x14ac:dyDescent="0.25">
      <c r="A629" s="1" t="s">
        <v>802</v>
      </c>
      <c r="B629" s="1">
        <v>0</v>
      </c>
      <c r="C629" s="50">
        <v>650</v>
      </c>
      <c r="D629" s="50">
        <f t="shared" ref="D629:D635" si="103">C629</f>
        <v>650</v>
      </c>
      <c r="E629" s="9"/>
      <c r="F629" s="9"/>
    </row>
    <row r="630" spans="1:6" x14ac:dyDescent="0.25">
      <c r="A630" s="1" t="s">
        <v>504</v>
      </c>
      <c r="B630" s="1">
        <v>0</v>
      </c>
      <c r="C630" s="50">
        <v>250</v>
      </c>
      <c r="D630" s="50">
        <f t="shared" si="103"/>
        <v>250</v>
      </c>
      <c r="E630" s="9"/>
      <c r="F630" s="9"/>
    </row>
    <row r="631" spans="1:6" x14ac:dyDescent="0.25">
      <c r="A631" s="1" t="s">
        <v>505</v>
      </c>
      <c r="B631" s="1">
        <v>0</v>
      </c>
      <c r="C631" s="50">
        <v>350</v>
      </c>
      <c r="D631" s="50">
        <f t="shared" si="103"/>
        <v>350</v>
      </c>
      <c r="E631" s="9"/>
      <c r="F631" s="9"/>
    </row>
    <row r="632" spans="1:6" x14ac:dyDescent="0.25">
      <c r="A632" s="1" t="s">
        <v>506</v>
      </c>
      <c r="B632" s="1">
        <v>0</v>
      </c>
      <c r="C632" s="50">
        <v>650</v>
      </c>
      <c r="D632" s="50">
        <f t="shared" si="103"/>
        <v>650</v>
      </c>
      <c r="E632" s="9"/>
      <c r="F632" s="9"/>
    </row>
    <row r="633" spans="1:6" x14ac:dyDescent="0.25">
      <c r="A633" s="1" t="s">
        <v>507</v>
      </c>
      <c r="B633" s="1">
        <v>0</v>
      </c>
      <c r="C633" s="50">
        <v>350</v>
      </c>
      <c r="D633" s="50">
        <f t="shared" si="103"/>
        <v>350</v>
      </c>
      <c r="E633" s="9"/>
      <c r="F633" s="9"/>
    </row>
    <row r="634" spans="1:6" x14ac:dyDescent="0.25">
      <c r="A634" s="1" t="s">
        <v>508</v>
      </c>
      <c r="B634" s="1">
        <v>0</v>
      </c>
      <c r="C634" s="50">
        <v>350</v>
      </c>
      <c r="D634" s="50">
        <f t="shared" si="103"/>
        <v>350</v>
      </c>
      <c r="E634" s="9"/>
      <c r="F634" s="9"/>
    </row>
    <row r="635" spans="1:6" x14ac:dyDescent="0.25">
      <c r="A635" s="1" t="s">
        <v>509</v>
      </c>
      <c r="B635" s="1">
        <v>0</v>
      </c>
      <c r="C635" s="50">
        <v>650</v>
      </c>
      <c r="D635" s="50">
        <f t="shared" si="103"/>
        <v>650</v>
      </c>
      <c r="E635" s="9"/>
      <c r="F635" s="9"/>
    </row>
    <row r="636" spans="1:6" x14ac:dyDescent="0.25">
      <c r="A636" s="67" t="s">
        <v>510</v>
      </c>
      <c r="B636" s="39">
        <v>3</v>
      </c>
      <c r="C636" s="62">
        <v>493</v>
      </c>
      <c r="D636" s="63">
        <f>C636+F636</f>
        <v>5624.4555621157879</v>
      </c>
      <c r="E636" s="9">
        <f>6.4+16.5+16.5</f>
        <v>39.4</v>
      </c>
      <c r="F636" s="47">
        <f>E636*$F$895</f>
        <v>5131.4555621157879</v>
      </c>
    </row>
    <row r="637" spans="1:6" x14ac:dyDescent="0.25">
      <c r="A637" s="1" t="s">
        <v>861</v>
      </c>
      <c r="B637" s="1">
        <v>0</v>
      </c>
      <c r="C637" s="50">
        <v>410</v>
      </c>
      <c r="D637" s="50">
        <f t="shared" ref="D637:D641" si="104">C637</f>
        <v>410</v>
      </c>
      <c r="E637" s="9"/>
      <c r="F637" s="9"/>
    </row>
    <row r="638" spans="1:6" x14ac:dyDescent="0.25">
      <c r="A638" s="1" t="s">
        <v>511</v>
      </c>
      <c r="B638" s="1">
        <v>0</v>
      </c>
      <c r="C638" s="50">
        <v>1350</v>
      </c>
      <c r="D638" s="50">
        <f t="shared" si="104"/>
        <v>1350</v>
      </c>
      <c r="E638" s="9"/>
      <c r="F638" s="9"/>
    </row>
    <row r="639" spans="1:6" x14ac:dyDescent="0.25">
      <c r="A639" s="1" t="s">
        <v>512</v>
      </c>
      <c r="B639" s="1">
        <v>0</v>
      </c>
      <c r="C639" s="50">
        <v>250</v>
      </c>
      <c r="D639" s="50">
        <f t="shared" si="104"/>
        <v>250</v>
      </c>
      <c r="E639" s="9"/>
      <c r="F639" s="9"/>
    </row>
    <row r="640" spans="1:6" x14ac:dyDescent="0.25">
      <c r="A640" s="1" t="s">
        <v>513</v>
      </c>
      <c r="B640" s="1">
        <v>0</v>
      </c>
      <c r="C640" s="50">
        <v>250</v>
      </c>
      <c r="D640" s="50">
        <f t="shared" si="104"/>
        <v>250</v>
      </c>
      <c r="E640" s="9"/>
      <c r="F640" s="9"/>
    </row>
    <row r="641" spans="1:6" x14ac:dyDescent="0.25">
      <c r="A641" s="1" t="s">
        <v>514</v>
      </c>
      <c r="B641" s="1">
        <v>0</v>
      </c>
      <c r="C641" s="50">
        <v>250</v>
      </c>
      <c r="D641" s="50">
        <f t="shared" si="104"/>
        <v>250</v>
      </c>
      <c r="E641" s="9"/>
      <c r="F641" s="9"/>
    </row>
    <row r="642" spans="1:6" x14ac:dyDescent="0.25">
      <c r="A642" s="67" t="s">
        <v>515</v>
      </c>
      <c r="B642" s="1">
        <v>1</v>
      </c>
      <c r="C642" s="62">
        <v>258</v>
      </c>
      <c r="D642" s="63">
        <f t="shared" ref="D642:D643" si="105">C642+F642</f>
        <v>2823.7277810578939</v>
      </c>
      <c r="E642" s="9">
        <v>19.7</v>
      </c>
      <c r="F642" s="47">
        <f t="shared" ref="F642:F643" si="106">E642*$F$895</f>
        <v>2565.7277810578939</v>
      </c>
    </row>
    <row r="643" spans="1:6" x14ac:dyDescent="0.25">
      <c r="A643" s="67" t="s">
        <v>516</v>
      </c>
      <c r="B643" s="1">
        <v>1</v>
      </c>
      <c r="C643" s="62">
        <v>1403</v>
      </c>
      <c r="D643" s="63">
        <f t="shared" si="105"/>
        <v>3968.7277810578939</v>
      </c>
      <c r="E643" s="9">
        <v>19.7</v>
      </c>
      <c r="F643" s="47">
        <f t="shared" si="106"/>
        <v>2565.7277810578939</v>
      </c>
    </row>
    <row r="644" spans="1:6" x14ac:dyDescent="0.25">
      <c r="A644" s="1" t="s">
        <v>692</v>
      </c>
      <c r="B644" s="1">
        <v>0</v>
      </c>
      <c r="C644" s="50">
        <v>350</v>
      </c>
      <c r="D644" s="50">
        <f t="shared" ref="D644:D650" si="107">C644</f>
        <v>350</v>
      </c>
      <c r="E644" s="9"/>
      <c r="F644" s="9"/>
    </row>
    <row r="645" spans="1:6" x14ac:dyDescent="0.25">
      <c r="A645" s="1" t="s">
        <v>517</v>
      </c>
      <c r="B645" s="1">
        <v>0</v>
      </c>
      <c r="C645" s="50">
        <v>650</v>
      </c>
      <c r="D645" s="50">
        <f t="shared" si="107"/>
        <v>650</v>
      </c>
      <c r="E645" s="9"/>
      <c r="F645" s="9"/>
    </row>
    <row r="646" spans="1:6" x14ac:dyDescent="0.25">
      <c r="A646" s="1" t="s">
        <v>518</v>
      </c>
      <c r="B646" s="1">
        <v>0</v>
      </c>
      <c r="C646" s="50">
        <v>650</v>
      </c>
      <c r="D646" s="50">
        <f t="shared" si="107"/>
        <v>650</v>
      </c>
      <c r="E646" s="9"/>
      <c r="F646" s="9"/>
    </row>
    <row r="647" spans="1:6" x14ac:dyDescent="0.25">
      <c r="A647" s="1" t="s">
        <v>519</v>
      </c>
      <c r="B647" s="1">
        <v>0</v>
      </c>
      <c r="C647" s="50">
        <v>1350</v>
      </c>
      <c r="D647" s="50">
        <f t="shared" si="107"/>
        <v>1350</v>
      </c>
      <c r="E647" s="9"/>
      <c r="F647" s="9"/>
    </row>
    <row r="648" spans="1:6" x14ac:dyDescent="0.25">
      <c r="A648" s="1" t="s">
        <v>520</v>
      </c>
      <c r="B648" s="1">
        <v>0</v>
      </c>
      <c r="C648" s="50">
        <v>400</v>
      </c>
      <c r="D648" s="50">
        <f t="shared" si="107"/>
        <v>400</v>
      </c>
      <c r="E648" s="9"/>
      <c r="F648" s="9"/>
    </row>
    <row r="649" spans="1:6" x14ac:dyDescent="0.25">
      <c r="A649" s="1" t="s">
        <v>841</v>
      </c>
      <c r="B649" s="1">
        <v>0</v>
      </c>
      <c r="C649" s="50">
        <v>360</v>
      </c>
      <c r="D649" s="50">
        <f t="shared" si="107"/>
        <v>360</v>
      </c>
      <c r="E649" s="9"/>
      <c r="F649" s="9"/>
    </row>
    <row r="650" spans="1:6" x14ac:dyDescent="0.25">
      <c r="A650" s="1" t="s">
        <v>521</v>
      </c>
      <c r="B650" s="1">
        <v>0</v>
      </c>
      <c r="C650" s="50">
        <v>350</v>
      </c>
      <c r="D650" s="50">
        <f t="shared" si="107"/>
        <v>350</v>
      </c>
      <c r="E650" s="9"/>
      <c r="F650" s="9"/>
    </row>
    <row r="651" spans="1:6" x14ac:dyDescent="0.25">
      <c r="A651" s="67" t="s">
        <v>522</v>
      </c>
      <c r="B651" s="1">
        <v>1</v>
      </c>
      <c r="C651" s="62">
        <v>1893</v>
      </c>
      <c r="D651" s="63">
        <f>C651+F651</f>
        <v>4471.7517799465131</v>
      </c>
      <c r="E651" s="9">
        <v>19.8</v>
      </c>
      <c r="F651" s="47">
        <f>E651*$F$895</f>
        <v>2578.7517799465131</v>
      </c>
    </row>
    <row r="652" spans="1:6" x14ac:dyDescent="0.25">
      <c r="A652" s="1" t="s">
        <v>523</v>
      </c>
      <c r="B652" s="1">
        <v>0</v>
      </c>
      <c r="C652" s="50">
        <v>350</v>
      </c>
      <c r="D652" s="50">
        <f t="shared" ref="D652:D654" si="108">C652</f>
        <v>350</v>
      </c>
      <c r="E652" s="9"/>
      <c r="F652" s="9"/>
    </row>
    <row r="653" spans="1:6" x14ac:dyDescent="0.25">
      <c r="A653" s="1" t="s">
        <v>854</v>
      </c>
      <c r="B653" s="1">
        <v>0</v>
      </c>
      <c r="C653" s="50">
        <v>990</v>
      </c>
      <c r="D653" s="50">
        <f t="shared" si="108"/>
        <v>990</v>
      </c>
      <c r="E653" s="9"/>
      <c r="F653" s="9"/>
    </row>
    <row r="654" spans="1:6" x14ac:dyDescent="0.25">
      <c r="A654" s="1" t="s">
        <v>524</v>
      </c>
      <c r="B654" s="1">
        <v>0</v>
      </c>
      <c r="C654" s="50">
        <v>130</v>
      </c>
      <c r="D654" s="50">
        <f t="shared" si="108"/>
        <v>130</v>
      </c>
      <c r="E654" s="9"/>
      <c r="F654" s="9"/>
    </row>
    <row r="655" spans="1:6" x14ac:dyDescent="0.25">
      <c r="A655" s="67" t="s">
        <v>525</v>
      </c>
      <c r="B655" s="1">
        <v>1</v>
      </c>
      <c r="C655" s="62">
        <v>493</v>
      </c>
      <c r="D655" s="63">
        <f t="shared" ref="D655:D657" si="109">C655+F655</f>
        <v>2811.271802174138</v>
      </c>
      <c r="E655" s="9">
        <v>17.8</v>
      </c>
      <c r="F655" s="47">
        <f t="shared" ref="F655:F657" si="110">E655*$F$895</f>
        <v>2318.271802174138</v>
      </c>
    </row>
    <row r="656" spans="1:6" x14ac:dyDescent="0.25">
      <c r="A656" s="67" t="s">
        <v>1784</v>
      </c>
      <c r="B656" s="1">
        <v>1</v>
      </c>
      <c r="C656" s="52">
        <v>2915</v>
      </c>
      <c r="D656" s="50">
        <f t="shared" si="109"/>
        <v>5493.7517799465131</v>
      </c>
      <c r="E656" s="9">
        <v>19.8</v>
      </c>
      <c r="F656" s="47">
        <f t="shared" si="110"/>
        <v>2578.7517799465131</v>
      </c>
    </row>
    <row r="657" spans="1:6" x14ac:dyDescent="0.25">
      <c r="A657" s="67" t="s">
        <v>526</v>
      </c>
      <c r="B657" s="1">
        <v>1</v>
      </c>
      <c r="C657" s="62">
        <v>913</v>
      </c>
      <c r="D657" s="63">
        <f t="shared" si="109"/>
        <v>3426.631785503419</v>
      </c>
      <c r="E657" s="9">
        <v>19.3</v>
      </c>
      <c r="F657" s="47">
        <f t="shared" si="110"/>
        <v>2513.631785503419</v>
      </c>
    </row>
    <row r="658" spans="1:6" x14ac:dyDescent="0.25">
      <c r="A658" s="1" t="s">
        <v>527</v>
      </c>
      <c r="B658" s="1">
        <v>0</v>
      </c>
      <c r="C658" s="50">
        <v>650</v>
      </c>
      <c r="D658" s="50">
        <f t="shared" ref="D658:D662" si="111">C658</f>
        <v>650</v>
      </c>
      <c r="E658" s="9"/>
      <c r="F658" s="9"/>
    </row>
    <row r="659" spans="1:6" x14ac:dyDescent="0.25">
      <c r="A659" s="1" t="s">
        <v>528</v>
      </c>
      <c r="B659" s="1">
        <v>0</v>
      </c>
      <c r="C659" s="50">
        <v>650</v>
      </c>
      <c r="D659" s="50">
        <f t="shared" si="111"/>
        <v>650</v>
      </c>
      <c r="E659" s="9"/>
      <c r="F659" s="9"/>
    </row>
    <row r="660" spans="1:6" x14ac:dyDescent="0.25">
      <c r="A660" s="1" t="s">
        <v>686</v>
      </c>
      <c r="B660" s="1">
        <v>0</v>
      </c>
      <c r="C660" s="50">
        <v>2050</v>
      </c>
      <c r="D660" s="50">
        <f t="shared" si="111"/>
        <v>2050</v>
      </c>
      <c r="E660" s="9"/>
      <c r="F660" s="9"/>
    </row>
    <row r="661" spans="1:6" x14ac:dyDescent="0.25">
      <c r="A661" s="1" t="s">
        <v>529</v>
      </c>
      <c r="B661" s="1">
        <v>0</v>
      </c>
      <c r="C661" s="50">
        <v>350</v>
      </c>
      <c r="D661" s="50">
        <f t="shared" si="111"/>
        <v>350</v>
      </c>
      <c r="E661" s="9"/>
      <c r="F661" s="9"/>
    </row>
    <row r="662" spans="1:6" x14ac:dyDescent="0.25">
      <c r="A662" s="1" t="s">
        <v>723</v>
      </c>
      <c r="B662" s="1">
        <v>0</v>
      </c>
      <c r="C662" s="50">
        <v>2350</v>
      </c>
      <c r="D662" s="50">
        <f t="shared" si="111"/>
        <v>2350</v>
      </c>
      <c r="E662" s="9"/>
      <c r="F662" s="9"/>
    </row>
    <row r="663" spans="1:6" x14ac:dyDescent="0.25">
      <c r="A663" s="67" t="s">
        <v>530</v>
      </c>
      <c r="B663" s="1">
        <v>1</v>
      </c>
      <c r="C663" s="62">
        <v>325</v>
      </c>
      <c r="D663" s="63">
        <f>C663+F663</f>
        <v>2903.7517799465131</v>
      </c>
      <c r="E663" s="9">
        <v>19.8</v>
      </c>
      <c r="F663" s="47">
        <f>E663*$F$895</f>
        <v>2578.7517799465131</v>
      </c>
    </row>
    <row r="664" spans="1:6" x14ac:dyDescent="0.25">
      <c r="A664" s="1" t="s">
        <v>748</v>
      </c>
      <c r="B664" s="1">
        <v>0</v>
      </c>
      <c r="C664" s="50">
        <v>380</v>
      </c>
      <c r="D664" s="50">
        <f t="shared" ref="D664:D670" si="112">C664</f>
        <v>380</v>
      </c>
      <c r="E664" s="9"/>
      <c r="F664" s="9"/>
    </row>
    <row r="665" spans="1:6" x14ac:dyDescent="0.25">
      <c r="A665" s="1" t="s">
        <v>531</v>
      </c>
      <c r="B665" s="1">
        <v>0</v>
      </c>
      <c r="C665" s="50">
        <v>350</v>
      </c>
      <c r="D665" s="50">
        <f t="shared" si="112"/>
        <v>350</v>
      </c>
      <c r="E665" s="9"/>
      <c r="F665" s="9"/>
    </row>
    <row r="666" spans="1:6" x14ac:dyDescent="0.25">
      <c r="A666" s="1" t="s">
        <v>803</v>
      </c>
      <c r="B666" s="1">
        <v>0</v>
      </c>
      <c r="C666" s="50">
        <v>150</v>
      </c>
      <c r="D666" s="50">
        <f t="shared" si="112"/>
        <v>150</v>
      </c>
      <c r="E666" s="9"/>
      <c r="F666" s="9"/>
    </row>
    <row r="667" spans="1:6" x14ac:dyDescent="0.25">
      <c r="A667" s="1" t="s">
        <v>532</v>
      </c>
      <c r="B667" s="1">
        <v>0</v>
      </c>
      <c r="C667" s="50">
        <v>350</v>
      </c>
      <c r="D667" s="50">
        <f t="shared" si="112"/>
        <v>350</v>
      </c>
      <c r="E667" s="9"/>
      <c r="F667" s="9"/>
    </row>
    <row r="668" spans="1:6" x14ac:dyDescent="0.25">
      <c r="A668" s="1" t="s">
        <v>533</v>
      </c>
      <c r="B668" s="1">
        <v>0</v>
      </c>
      <c r="C668" s="50">
        <v>650</v>
      </c>
      <c r="D668" s="50">
        <f t="shared" si="112"/>
        <v>650</v>
      </c>
      <c r="E668" s="9"/>
      <c r="F668" s="9"/>
    </row>
    <row r="669" spans="1:6" x14ac:dyDescent="0.25">
      <c r="A669" s="1" t="s">
        <v>534</v>
      </c>
      <c r="B669" s="1">
        <v>0</v>
      </c>
      <c r="C669" s="50">
        <v>350</v>
      </c>
      <c r="D669" s="50">
        <f t="shared" si="112"/>
        <v>350</v>
      </c>
      <c r="E669" s="9"/>
      <c r="F669" s="9"/>
    </row>
    <row r="670" spans="1:6" x14ac:dyDescent="0.25">
      <c r="A670" s="1" t="s">
        <v>721</v>
      </c>
      <c r="B670" s="1">
        <v>0</v>
      </c>
      <c r="C670" s="50">
        <v>500</v>
      </c>
      <c r="D670" s="50">
        <f t="shared" si="112"/>
        <v>500</v>
      </c>
      <c r="E670" s="9"/>
      <c r="F670" s="9"/>
    </row>
    <row r="671" spans="1:6" x14ac:dyDescent="0.25">
      <c r="A671" s="67" t="s">
        <v>535</v>
      </c>
      <c r="B671" s="1">
        <v>1</v>
      </c>
      <c r="C671" s="62">
        <v>258</v>
      </c>
      <c r="D671" s="63">
        <f>C671+F671</f>
        <v>2185.5518355155755</v>
      </c>
      <c r="E671" s="9">
        <v>14.8</v>
      </c>
      <c r="F671" s="47">
        <f>E671*$F$895</f>
        <v>1927.5518355155755</v>
      </c>
    </row>
    <row r="672" spans="1:6" x14ac:dyDescent="0.25">
      <c r="A672" s="1" t="s">
        <v>536</v>
      </c>
      <c r="B672" s="1">
        <v>0</v>
      </c>
      <c r="C672" s="50">
        <v>400</v>
      </c>
      <c r="D672" s="50">
        <f t="shared" ref="D672:D674" si="113">C672</f>
        <v>400</v>
      </c>
      <c r="E672" s="9"/>
      <c r="F672" s="9"/>
    </row>
    <row r="673" spans="1:6" x14ac:dyDescent="0.25">
      <c r="A673" s="1" t="s">
        <v>537</v>
      </c>
      <c r="B673" s="1">
        <v>0</v>
      </c>
      <c r="C673" s="50">
        <v>350</v>
      </c>
      <c r="D673" s="50">
        <f t="shared" si="113"/>
        <v>350</v>
      </c>
      <c r="E673" s="9"/>
      <c r="F673" s="9"/>
    </row>
    <row r="674" spans="1:6" x14ac:dyDescent="0.25">
      <c r="A674" s="1" t="s">
        <v>538</v>
      </c>
      <c r="B674" s="1">
        <v>0</v>
      </c>
      <c r="C674" s="50">
        <v>350</v>
      </c>
      <c r="D674" s="50">
        <f t="shared" si="113"/>
        <v>350</v>
      </c>
      <c r="E674" s="9"/>
      <c r="F674" s="9"/>
    </row>
    <row r="675" spans="1:6" x14ac:dyDescent="0.25">
      <c r="A675" s="67" t="s">
        <v>539</v>
      </c>
      <c r="B675" s="1">
        <v>1</v>
      </c>
      <c r="C675" s="62">
        <v>1893</v>
      </c>
      <c r="D675" s="63">
        <f>C675+F675</f>
        <v>4484.7757788351319</v>
      </c>
      <c r="E675" s="9">
        <v>19.899999999999999</v>
      </c>
      <c r="F675" s="47">
        <f>E675*$F$895</f>
        <v>2591.7757788351314</v>
      </c>
    </row>
    <row r="676" spans="1:6" x14ac:dyDescent="0.25">
      <c r="A676" s="1" t="s">
        <v>540</v>
      </c>
      <c r="B676" s="1">
        <v>0</v>
      </c>
      <c r="C676" s="50">
        <v>350</v>
      </c>
      <c r="D676" s="50">
        <f>C676</f>
        <v>350</v>
      </c>
      <c r="E676" s="9"/>
      <c r="F676" s="9"/>
    </row>
    <row r="677" spans="1:6" x14ac:dyDescent="0.25">
      <c r="A677" s="67" t="s">
        <v>541</v>
      </c>
      <c r="B677" s="39">
        <v>2</v>
      </c>
      <c r="C677" s="62">
        <v>913</v>
      </c>
      <c r="D677" s="63">
        <f>C677+F677</f>
        <v>6044.4555621157879</v>
      </c>
      <c r="E677" s="9">
        <f>19.7+19.7</f>
        <v>39.4</v>
      </c>
      <c r="F677" s="47">
        <f>E677*$F$895</f>
        <v>5131.4555621157879</v>
      </c>
    </row>
    <row r="678" spans="1:6" x14ac:dyDescent="0.25">
      <c r="A678" s="1" t="s">
        <v>542</v>
      </c>
      <c r="B678" s="1">
        <v>0</v>
      </c>
      <c r="C678" s="50">
        <v>350</v>
      </c>
      <c r="D678" s="50">
        <f t="shared" ref="D678:D679" si="114">C678</f>
        <v>350</v>
      </c>
      <c r="E678" s="9"/>
      <c r="F678" s="9"/>
    </row>
    <row r="679" spans="1:6" x14ac:dyDescent="0.25">
      <c r="A679" s="1" t="s">
        <v>543</v>
      </c>
      <c r="B679" s="1">
        <v>0</v>
      </c>
      <c r="C679" s="50">
        <v>650</v>
      </c>
      <c r="D679" s="50">
        <f t="shared" si="114"/>
        <v>650</v>
      </c>
      <c r="E679" s="9"/>
      <c r="F679" s="9"/>
    </row>
    <row r="680" spans="1:6" x14ac:dyDescent="0.25">
      <c r="A680" s="67" t="s">
        <v>544</v>
      </c>
      <c r="B680" s="39">
        <v>3</v>
      </c>
      <c r="C680" s="62">
        <v>913</v>
      </c>
      <c r="D680" s="63">
        <f>C680+F680</f>
        <v>8453.8953565102584</v>
      </c>
      <c r="E680" s="9">
        <f>19.3+19.3+19.3</f>
        <v>57.900000000000006</v>
      </c>
      <c r="F680" s="47">
        <f>E680*$F$895</f>
        <v>7540.8953565102584</v>
      </c>
    </row>
    <row r="681" spans="1:6" x14ac:dyDescent="0.25">
      <c r="A681" s="1" t="s">
        <v>804</v>
      </c>
      <c r="B681" s="1">
        <v>0</v>
      </c>
      <c r="C681" s="50">
        <v>1000</v>
      </c>
      <c r="D681" s="50">
        <f t="shared" ref="D681:D682" si="115">C681</f>
        <v>1000</v>
      </c>
      <c r="E681" s="9"/>
      <c r="F681" s="9"/>
    </row>
    <row r="682" spans="1:6" x14ac:dyDescent="0.25">
      <c r="A682" s="1" t="s">
        <v>805</v>
      </c>
      <c r="B682" s="1">
        <v>0</v>
      </c>
      <c r="C682" s="50">
        <v>350</v>
      </c>
      <c r="D682" s="50">
        <f t="shared" si="115"/>
        <v>350</v>
      </c>
      <c r="E682" s="9"/>
      <c r="F682" s="9"/>
    </row>
    <row r="683" spans="1:6" x14ac:dyDescent="0.25">
      <c r="A683" s="67" t="s">
        <v>545</v>
      </c>
      <c r="B683" s="1">
        <v>1</v>
      </c>
      <c r="C683" s="62">
        <v>913</v>
      </c>
      <c r="D683" s="63">
        <f>C683+F683</f>
        <v>3504.7757788351314</v>
      </c>
      <c r="E683" s="9">
        <v>19.899999999999999</v>
      </c>
      <c r="F683" s="47">
        <f>E683*$F$895</f>
        <v>2591.7757788351314</v>
      </c>
    </row>
    <row r="684" spans="1:6" x14ac:dyDescent="0.25">
      <c r="A684" s="1" t="s">
        <v>806</v>
      </c>
      <c r="B684" s="1">
        <v>0</v>
      </c>
      <c r="C684" s="50">
        <v>250</v>
      </c>
      <c r="D684" s="50">
        <f>C684</f>
        <v>250</v>
      </c>
      <c r="E684" s="9"/>
      <c r="F684" s="9"/>
    </row>
    <row r="685" spans="1:6" x14ac:dyDescent="0.25">
      <c r="A685" s="67" t="s">
        <v>547</v>
      </c>
      <c r="B685" s="1">
        <v>1</v>
      </c>
      <c r="C685" s="62">
        <v>913</v>
      </c>
      <c r="D685" s="63">
        <f>C685+F685</f>
        <v>3270.3437988399942</v>
      </c>
      <c r="E685" s="9">
        <v>18.100000000000001</v>
      </c>
      <c r="F685" s="47">
        <f>E685*$F$895</f>
        <v>2357.3437988399942</v>
      </c>
    </row>
    <row r="686" spans="1:6" x14ac:dyDescent="0.25">
      <c r="A686" s="1" t="s">
        <v>807</v>
      </c>
      <c r="B686" s="1">
        <v>0</v>
      </c>
      <c r="C686" s="50">
        <v>350</v>
      </c>
      <c r="D686" s="50">
        <f t="shared" ref="D686:D692" si="116">C686</f>
        <v>350</v>
      </c>
      <c r="E686" s="9"/>
      <c r="F686" s="9"/>
    </row>
    <row r="687" spans="1:6" x14ac:dyDescent="0.25">
      <c r="A687" s="1" t="s">
        <v>857</v>
      </c>
      <c r="B687" s="1">
        <v>0</v>
      </c>
      <c r="C687" s="50">
        <v>410</v>
      </c>
      <c r="D687" s="50">
        <f t="shared" si="116"/>
        <v>410</v>
      </c>
      <c r="E687" s="9"/>
      <c r="F687" s="9"/>
    </row>
    <row r="688" spans="1:6" x14ac:dyDescent="0.25">
      <c r="A688" s="1" t="s">
        <v>546</v>
      </c>
      <c r="B688" s="1">
        <v>0</v>
      </c>
      <c r="C688" s="50">
        <v>350</v>
      </c>
      <c r="D688" s="50">
        <f t="shared" si="116"/>
        <v>350</v>
      </c>
      <c r="E688" s="9"/>
      <c r="F688" s="9"/>
    </row>
    <row r="689" spans="1:6" x14ac:dyDescent="0.25">
      <c r="A689" s="1" t="s">
        <v>548</v>
      </c>
      <c r="B689" s="1">
        <v>0</v>
      </c>
      <c r="C689" s="50">
        <v>350</v>
      </c>
      <c r="D689" s="50">
        <f t="shared" si="116"/>
        <v>350</v>
      </c>
      <c r="E689" s="9"/>
      <c r="F689" s="9"/>
    </row>
    <row r="690" spans="1:6" x14ac:dyDescent="0.25">
      <c r="A690" s="1" t="s">
        <v>549</v>
      </c>
      <c r="B690" s="1">
        <v>0</v>
      </c>
      <c r="C690" s="50">
        <v>1500</v>
      </c>
      <c r="D690" s="50">
        <f t="shared" si="116"/>
        <v>1500</v>
      </c>
      <c r="E690" s="9"/>
      <c r="F690" s="9"/>
    </row>
    <row r="691" spans="1:6" x14ac:dyDescent="0.25">
      <c r="A691" s="1" t="s">
        <v>775</v>
      </c>
      <c r="B691" s="1">
        <v>0</v>
      </c>
      <c r="C691" s="50">
        <v>550</v>
      </c>
      <c r="D691" s="50">
        <f t="shared" si="116"/>
        <v>550</v>
      </c>
      <c r="E691" s="9"/>
      <c r="F691" s="9"/>
    </row>
    <row r="692" spans="1:6" x14ac:dyDescent="0.25">
      <c r="A692" s="1" t="s">
        <v>550</v>
      </c>
      <c r="B692" s="1">
        <v>0</v>
      </c>
      <c r="C692" s="50">
        <v>350</v>
      </c>
      <c r="D692" s="50">
        <f t="shared" si="116"/>
        <v>350</v>
      </c>
      <c r="E692" s="9"/>
      <c r="F692" s="9"/>
    </row>
    <row r="693" spans="1:6" x14ac:dyDescent="0.25">
      <c r="A693" s="67" t="s">
        <v>551</v>
      </c>
      <c r="B693" s="1">
        <v>1</v>
      </c>
      <c r="C693" s="62">
        <v>913</v>
      </c>
      <c r="D693" s="63">
        <f>C693+F693</f>
        <v>3478.7277810578939</v>
      </c>
      <c r="E693" s="9">
        <v>19.7</v>
      </c>
      <c r="F693" s="47">
        <f>E693*$F$895</f>
        <v>2565.7277810578939</v>
      </c>
    </row>
    <row r="694" spans="1:6" x14ac:dyDescent="0.25">
      <c r="A694" s="1" t="s">
        <v>552</v>
      </c>
      <c r="B694" s="1">
        <v>0</v>
      </c>
      <c r="C694" s="50">
        <v>250</v>
      </c>
      <c r="D694" s="50">
        <f t="shared" ref="D694:D696" si="117">C694</f>
        <v>250</v>
      </c>
      <c r="E694" s="9"/>
      <c r="F694" s="9"/>
    </row>
    <row r="695" spans="1:6" x14ac:dyDescent="0.25">
      <c r="A695" s="1" t="s">
        <v>694</v>
      </c>
      <c r="B695" s="1">
        <v>0</v>
      </c>
      <c r="C695" s="50">
        <v>400</v>
      </c>
      <c r="D695" s="50">
        <f t="shared" si="117"/>
        <v>400</v>
      </c>
      <c r="E695" s="9"/>
      <c r="F695" s="9"/>
    </row>
    <row r="696" spans="1:6" x14ac:dyDescent="0.25">
      <c r="A696" s="1" t="s">
        <v>553</v>
      </c>
      <c r="B696" s="1">
        <v>0</v>
      </c>
      <c r="C696" s="50">
        <v>1350</v>
      </c>
      <c r="D696" s="50">
        <f t="shared" si="117"/>
        <v>1350</v>
      </c>
      <c r="E696" s="9"/>
      <c r="F696" s="9"/>
    </row>
    <row r="697" spans="1:6" x14ac:dyDescent="0.25">
      <c r="A697" s="67" t="s">
        <v>554</v>
      </c>
      <c r="B697" s="1">
        <v>1</v>
      </c>
      <c r="C697" s="62">
        <v>493</v>
      </c>
      <c r="D697" s="63">
        <f>C697+F697</f>
        <v>3071.7517799465131</v>
      </c>
      <c r="E697" s="9">
        <v>19.8</v>
      </c>
      <c r="F697" s="47">
        <f>E697*$F$895</f>
        <v>2578.7517799465131</v>
      </c>
    </row>
    <row r="698" spans="1:6" x14ac:dyDescent="0.25">
      <c r="A698" s="1" t="s">
        <v>808</v>
      </c>
      <c r="B698" s="1">
        <v>0</v>
      </c>
      <c r="C698" s="50">
        <v>350</v>
      </c>
      <c r="D698" s="50">
        <f t="shared" ref="D698:D700" si="118">C698</f>
        <v>350</v>
      </c>
      <c r="E698" s="9"/>
      <c r="F698" s="9"/>
    </row>
    <row r="699" spans="1:6" x14ac:dyDescent="0.25">
      <c r="A699" s="1" t="s">
        <v>555</v>
      </c>
      <c r="B699" s="1">
        <v>0</v>
      </c>
      <c r="C699" s="50">
        <v>350</v>
      </c>
      <c r="D699" s="50">
        <f t="shared" si="118"/>
        <v>350</v>
      </c>
      <c r="E699" s="9"/>
      <c r="F699" s="9"/>
    </row>
    <row r="700" spans="1:6" x14ac:dyDescent="0.25">
      <c r="A700" s="1" t="s">
        <v>556</v>
      </c>
      <c r="B700" s="1">
        <v>0</v>
      </c>
      <c r="C700" s="50">
        <v>350</v>
      </c>
      <c r="D700" s="50">
        <f t="shared" si="118"/>
        <v>350</v>
      </c>
      <c r="E700" s="9"/>
      <c r="F700" s="9"/>
    </row>
    <row r="701" spans="1:6" x14ac:dyDescent="0.25">
      <c r="A701" s="67" t="s">
        <v>557</v>
      </c>
      <c r="B701" s="1">
        <v>1</v>
      </c>
      <c r="C701" s="62">
        <v>493</v>
      </c>
      <c r="D701" s="63">
        <f t="shared" ref="D701:D702" si="119">C701+F701</f>
        <v>1834.4718855277315</v>
      </c>
      <c r="E701" s="9">
        <v>10.3</v>
      </c>
      <c r="F701" s="47">
        <f t="shared" ref="F701:F702" si="120">E701*$F$895</f>
        <v>1341.4718855277315</v>
      </c>
    </row>
    <row r="702" spans="1:6" x14ac:dyDescent="0.25">
      <c r="A702" s="67" t="s">
        <v>558</v>
      </c>
      <c r="B702" s="39">
        <v>3</v>
      </c>
      <c r="C702" s="62">
        <v>1403</v>
      </c>
      <c r="D702" s="63">
        <f t="shared" si="119"/>
        <v>8904.8233598444003</v>
      </c>
      <c r="E702" s="9">
        <f>19.2+19.2+19.2</f>
        <v>57.599999999999994</v>
      </c>
      <c r="F702" s="47">
        <f t="shared" si="120"/>
        <v>7501.8233598444003</v>
      </c>
    </row>
    <row r="703" spans="1:6" x14ac:dyDescent="0.25">
      <c r="A703" s="1" t="s">
        <v>559</v>
      </c>
      <c r="B703" s="1">
        <v>0</v>
      </c>
      <c r="C703" s="50">
        <v>350</v>
      </c>
      <c r="D703" s="50">
        <f t="shared" ref="D703:D706" si="121">C703</f>
        <v>350</v>
      </c>
      <c r="E703" s="9"/>
      <c r="F703" s="9"/>
    </row>
    <row r="704" spans="1:6" x14ac:dyDescent="0.25">
      <c r="A704" s="1" t="s">
        <v>560</v>
      </c>
      <c r="B704" s="1">
        <v>0</v>
      </c>
      <c r="C704" s="50">
        <v>1000</v>
      </c>
      <c r="D704" s="50">
        <f t="shared" si="121"/>
        <v>1000</v>
      </c>
      <c r="E704" s="9"/>
      <c r="F704" s="9"/>
    </row>
    <row r="705" spans="1:6" x14ac:dyDescent="0.25">
      <c r="A705" s="1" t="s">
        <v>846</v>
      </c>
      <c r="B705" s="1">
        <v>0</v>
      </c>
      <c r="C705" s="50">
        <v>360</v>
      </c>
      <c r="D705" s="50">
        <f t="shared" si="121"/>
        <v>360</v>
      </c>
      <c r="E705" s="9"/>
      <c r="F705" s="9"/>
    </row>
    <row r="706" spans="1:6" x14ac:dyDescent="0.25">
      <c r="A706" s="1" t="s">
        <v>561</v>
      </c>
      <c r="B706" s="1">
        <v>0</v>
      </c>
      <c r="C706" s="50">
        <v>650</v>
      </c>
      <c r="D706" s="50">
        <f t="shared" si="121"/>
        <v>650</v>
      </c>
      <c r="E706" s="9"/>
      <c r="F706" s="9"/>
    </row>
    <row r="707" spans="1:6" x14ac:dyDescent="0.25">
      <c r="A707" s="67" t="s">
        <v>562</v>
      </c>
      <c r="B707" s="1">
        <v>1</v>
      </c>
      <c r="C707" s="62">
        <v>493</v>
      </c>
      <c r="D707" s="63">
        <f>C707+F707</f>
        <v>3084.7757788351314</v>
      </c>
      <c r="E707" s="9">
        <v>19.899999999999999</v>
      </c>
      <c r="F707" s="47">
        <f>E707*$F$895</f>
        <v>2591.7757788351314</v>
      </c>
    </row>
    <row r="708" spans="1:6" x14ac:dyDescent="0.25">
      <c r="A708" s="1" t="s">
        <v>563</v>
      </c>
      <c r="B708" s="1">
        <v>0</v>
      </c>
      <c r="C708" s="50">
        <v>650</v>
      </c>
      <c r="D708" s="50">
        <f t="shared" ref="D708:D709" si="122">C708</f>
        <v>650</v>
      </c>
      <c r="E708" s="9"/>
      <c r="F708" s="9"/>
    </row>
    <row r="709" spans="1:6" x14ac:dyDescent="0.25">
      <c r="A709" s="1" t="s">
        <v>564</v>
      </c>
      <c r="B709" s="1">
        <v>0</v>
      </c>
      <c r="C709" s="50">
        <v>1350</v>
      </c>
      <c r="D709" s="50">
        <f t="shared" si="122"/>
        <v>1350</v>
      </c>
      <c r="E709" s="9"/>
      <c r="F709" s="9"/>
    </row>
    <row r="710" spans="1:6" x14ac:dyDescent="0.25">
      <c r="A710" s="67" t="s">
        <v>565</v>
      </c>
      <c r="B710" s="1">
        <v>1</v>
      </c>
      <c r="C710" s="62">
        <v>1893</v>
      </c>
      <c r="D710" s="63">
        <f>C710+F710</f>
        <v>4471.7517799465131</v>
      </c>
      <c r="E710" s="9">
        <v>19.8</v>
      </c>
      <c r="F710" s="47">
        <f>E710*$F$895</f>
        <v>2578.7517799465131</v>
      </c>
    </row>
    <row r="711" spans="1:6" x14ac:dyDescent="0.25">
      <c r="A711" s="1" t="s">
        <v>566</v>
      </c>
      <c r="B711" s="1">
        <v>0</v>
      </c>
      <c r="C711" s="50">
        <v>400</v>
      </c>
      <c r="D711" s="50">
        <f>C711</f>
        <v>400</v>
      </c>
      <c r="E711" s="9"/>
      <c r="F711" s="9"/>
    </row>
    <row r="712" spans="1:6" x14ac:dyDescent="0.25">
      <c r="A712" s="67" t="s">
        <v>567</v>
      </c>
      <c r="B712" s="39">
        <v>5</v>
      </c>
      <c r="C712" s="62">
        <v>493</v>
      </c>
      <c r="D712" s="63">
        <f t="shared" ref="D712:D713" si="123">C712+F712</f>
        <v>11433.159066439752</v>
      </c>
      <c r="E712" s="9">
        <f>11+15.1+19.3+19.3+19.3</f>
        <v>84</v>
      </c>
      <c r="F712" s="47">
        <f t="shared" ref="F712:F713" si="124">E712*$F$895</f>
        <v>10940.159066439752</v>
      </c>
    </row>
    <row r="713" spans="1:6" x14ac:dyDescent="0.25">
      <c r="A713" s="67" t="s">
        <v>568</v>
      </c>
      <c r="B713" s="1">
        <v>1</v>
      </c>
      <c r="C713" s="62">
        <v>1893</v>
      </c>
      <c r="D713" s="63">
        <f t="shared" si="123"/>
        <v>4484.7757788351319</v>
      </c>
      <c r="E713" s="9">
        <v>19.899999999999999</v>
      </c>
      <c r="F713" s="47">
        <f t="shared" si="124"/>
        <v>2591.7757788351314</v>
      </c>
    </row>
    <row r="714" spans="1:6" x14ac:dyDescent="0.25">
      <c r="A714" s="1" t="s">
        <v>844</v>
      </c>
      <c r="B714" s="1">
        <v>0</v>
      </c>
      <c r="C714" s="50">
        <v>840</v>
      </c>
      <c r="D714" s="50">
        <f t="shared" ref="D714:D716" si="125">C714</f>
        <v>840</v>
      </c>
      <c r="E714" s="9"/>
      <c r="F714" s="9"/>
    </row>
    <row r="715" spans="1:6" x14ac:dyDescent="0.25">
      <c r="A715" s="1" t="s">
        <v>569</v>
      </c>
      <c r="B715" s="1">
        <v>0</v>
      </c>
      <c r="C715" s="50">
        <v>250</v>
      </c>
      <c r="D715" s="50">
        <f t="shared" si="125"/>
        <v>250</v>
      </c>
      <c r="E715" s="9"/>
      <c r="F715" s="9"/>
    </row>
    <row r="716" spans="1:6" x14ac:dyDescent="0.25">
      <c r="A716" s="1" t="s">
        <v>725</v>
      </c>
      <c r="B716" s="1">
        <v>0</v>
      </c>
      <c r="C716" s="50">
        <v>1050</v>
      </c>
      <c r="D716" s="50">
        <f t="shared" si="125"/>
        <v>1050</v>
      </c>
      <c r="E716" s="9"/>
      <c r="F716" s="9"/>
    </row>
    <row r="717" spans="1:6" x14ac:dyDescent="0.25">
      <c r="A717" s="67" t="s">
        <v>570</v>
      </c>
      <c r="B717" s="1">
        <v>1</v>
      </c>
      <c r="C717" s="62">
        <v>913</v>
      </c>
      <c r="D717" s="63">
        <f>C717+F717</f>
        <v>3478.7277810578939</v>
      </c>
      <c r="E717" s="9">
        <v>19.7</v>
      </c>
      <c r="F717" s="47">
        <f>E717*$F$895</f>
        <v>2565.7277810578939</v>
      </c>
    </row>
    <row r="718" spans="1:6" x14ac:dyDescent="0.25">
      <c r="A718" s="1" t="s">
        <v>571</v>
      </c>
      <c r="B718" s="1">
        <v>0</v>
      </c>
      <c r="C718" s="50">
        <v>700</v>
      </c>
      <c r="D718" s="50">
        <f>C718</f>
        <v>700</v>
      </c>
      <c r="E718" s="9"/>
      <c r="F718" s="9"/>
    </row>
    <row r="719" spans="1:6" x14ac:dyDescent="0.25">
      <c r="A719" s="67" t="s">
        <v>776</v>
      </c>
      <c r="B719" s="1">
        <v>1</v>
      </c>
      <c r="C719" s="62">
        <v>3013</v>
      </c>
      <c r="D719" s="63">
        <f t="shared" ref="D719:D720" si="126">C719+F719</f>
        <v>5578.7277810578944</v>
      </c>
      <c r="E719" s="9">
        <v>19.7</v>
      </c>
      <c r="F719" s="47">
        <f t="shared" ref="F719:F720" si="127">E719*$F$895</f>
        <v>2565.7277810578939</v>
      </c>
    </row>
    <row r="720" spans="1:6" x14ac:dyDescent="0.25">
      <c r="A720" s="67" t="s">
        <v>572</v>
      </c>
      <c r="B720" s="1">
        <v>1</v>
      </c>
      <c r="C720" s="62">
        <v>1893</v>
      </c>
      <c r="D720" s="63">
        <f t="shared" si="126"/>
        <v>4041.959816622094</v>
      </c>
      <c r="E720" s="9">
        <v>16.5</v>
      </c>
      <c r="F720" s="47">
        <f t="shared" si="127"/>
        <v>2148.959816622094</v>
      </c>
    </row>
    <row r="721" spans="1:6" x14ac:dyDescent="0.25">
      <c r="A721" s="1" t="s">
        <v>842</v>
      </c>
      <c r="B721" s="1">
        <v>0</v>
      </c>
      <c r="C721" s="50">
        <v>2950</v>
      </c>
      <c r="D721" s="50">
        <f t="shared" ref="D721:D725" si="128">C721</f>
        <v>2950</v>
      </c>
      <c r="E721" s="9"/>
      <c r="F721" s="9"/>
    </row>
    <row r="722" spans="1:6" x14ac:dyDescent="0.25">
      <c r="A722" s="1" t="s">
        <v>573</v>
      </c>
      <c r="B722" s="1">
        <v>0</v>
      </c>
      <c r="C722" s="50">
        <v>250</v>
      </c>
      <c r="D722" s="50">
        <f t="shared" si="128"/>
        <v>250</v>
      </c>
      <c r="E722" s="9"/>
      <c r="F722" s="9"/>
    </row>
    <row r="723" spans="1:6" x14ac:dyDescent="0.25">
      <c r="A723" s="1" t="s">
        <v>574</v>
      </c>
      <c r="B723" s="1">
        <v>0</v>
      </c>
      <c r="C723" s="50">
        <v>1000</v>
      </c>
      <c r="D723" s="50">
        <f t="shared" si="128"/>
        <v>1000</v>
      </c>
      <c r="E723" s="9"/>
      <c r="F723" s="9"/>
    </row>
    <row r="724" spans="1:6" x14ac:dyDescent="0.25">
      <c r="A724" s="1" t="s">
        <v>575</v>
      </c>
      <c r="B724" s="1">
        <v>0</v>
      </c>
      <c r="C724" s="50">
        <v>350</v>
      </c>
      <c r="D724" s="50">
        <f t="shared" si="128"/>
        <v>350</v>
      </c>
      <c r="E724" s="9"/>
      <c r="F724" s="9"/>
    </row>
    <row r="725" spans="1:6" x14ac:dyDescent="0.25">
      <c r="A725" s="1" t="s">
        <v>576</v>
      </c>
      <c r="B725" s="1">
        <v>0</v>
      </c>
      <c r="C725" s="50">
        <v>650</v>
      </c>
      <c r="D725" s="50">
        <f t="shared" si="128"/>
        <v>650</v>
      </c>
      <c r="E725" s="9"/>
      <c r="F725" s="9"/>
    </row>
    <row r="726" spans="1:6" x14ac:dyDescent="0.25">
      <c r="A726" s="67" t="s">
        <v>577</v>
      </c>
      <c r="B726" s="1">
        <v>1</v>
      </c>
      <c r="C726" s="62">
        <v>913</v>
      </c>
      <c r="D726" s="63">
        <f>C726+F726</f>
        <v>3478.7277810578939</v>
      </c>
      <c r="E726" s="9">
        <v>19.7</v>
      </c>
      <c r="F726" s="47">
        <f>E726*$F$895</f>
        <v>2565.7277810578939</v>
      </c>
    </row>
    <row r="727" spans="1:6" x14ac:dyDescent="0.25">
      <c r="A727" s="1" t="s">
        <v>578</v>
      </c>
      <c r="B727" s="1">
        <v>0</v>
      </c>
      <c r="C727" s="50">
        <v>350</v>
      </c>
      <c r="D727" s="50">
        <f t="shared" ref="D727:D735" si="129">C727</f>
        <v>350</v>
      </c>
      <c r="E727" s="9"/>
      <c r="F727" s="9"/>
    </row>
    <row r="728" spans="1:6" x14ac:dyDescent="0.25">
      <c r="A728" s="1" t="s">
        <v>579</v>
      </c>
      <c r="B728" s="1">
        <v>0</v>
      </c>
      <c r="C728" s="50">
        <v>1350</v>
      </c>
      <c r="D728" s="50">
        <f t="shared" si="129"/>
        <v>1350</v>
      </c>
      <c r="E728" s="9"/>
      <c r="F728" s="9"/>
    </row>
    <row r="729" spans="1:6" x14ac:dyDescent="0.25">
      <c r="A729" s="1" t="s">
        <v>580</v>
      </c>
      <c r="B729" s="1">
        <v>0</v>
      </c>
      <c r="C729" s="50">
        <v>1350</v>
      </c>
      <c r="D729" s="50">
        <f t="shared" si="129"/>
        <v>1350</v>
      </c>
      <c r="E729" s="9"/>
      <c r="F729" s="9"/>
    </row>
    <row r="730" spans="1:6" x14ac:dyDescent="0.25">
      <c r="A730" s="1" t="s">
        <v>727</v>
      </c>
      <c r="B730" s="1">
        <v>0</v>
      </c>
      <c r="C730" s="50">
        <v>350</v>
      </c>
      <c r="D730" s="50">
        <f t="shared" si="129"/>
        <v>350</v>
      </c>
      <c r="E730" s="9"/>
      <c r="F730" s="9"/>
    </row>
    <row r="731" spans="1:6" x14ac:dyDescent="0.25">
      <c r="A731" s="1" t="s">
        <v>581</v>
      </c>
      <c r="B731" s="1">
        <v>0</v>
      </c>
      <c r="C731" s="50">
        <v>350</v>
      </c>
      <c r="D731" s="50">
        <f t="shared" si="129"/>
        <v>350</v>
      </c>
      <c r="E731" s="9"/>
      <c r="F731" s="9"/>
    </row>
    <row r="732" spans="1:6" x14ac:dyDescent="0.25">
      <c r="A732" s="1" t="s">
        <v>582</v>
      </c>
      <c r="B732" s="1">
        <v>0</v>
      </c>
      <c r="C732" s="50">
        <v>1000</v>
      </c>
      <c r="D732" s="50">
        <f t="shared" si="129"/>
        <v>1000</v>
      </c>
      <c r="E732" s="9"/>
      <c r="F732" s="9"/>
    </row>
    <row r="733" spans="1:6" x14ac:dyDescent="0.25">
      <c r="A733" s="1" t="s">
        <v>583</v>
      </c>
      <c r="B733" s="1">
        <v>0</v>
      </c>
      <c r="C733" s="50">
        <v>350</v>
      </c>
      <c r="D733" s="50">
        <f t="shared" si="129"/>
        <v>350</v>
      </c>
      <c r="E733" s="9"/>
      <c r="F733" s="9"/>
    </row>
    <row r="734" spans="1:6" x14ac:dyDescent="0.25">
      <c r="A734" s="1" t="s">
        <v>584</v>
      </c>
      <c r="B734" s="1">
        <v>0</v>
      </c>
      <c r="C734" s="50">
        <v>250</v>
      </c>
      <c r="D734" s="50">
        <f t="shared" si="129"/>
        <v>250</v>
      </c>
      <c r="E734" s="9"/>
      <c r="F734" s="9"/>
    </row>
    <row r="735" spans="1:6" x14ac:dyDescent="0.25">
      <c r="A735" s="1" t="s">
        <v>585</v>
      </c>
      <c r="B735" s="1">
        <v>0</v>
      </c>
      <c r="C735" s="50">
        <v>350</v>
      </c>
      <c r="D735" s="50">
        <f t="shared" si="129"/>
        <v>350</v>
      </c>
      <c r="E735" s="9"/>
      <c r="F735" s="9"/>
    </row>
    <row r="736" spans="1:6" x14ac:dyDescent="0.25">
      <c r="A736" s="67" t="s">
        <v>586</v>
      </c>
      <c r="B736" s="39">
        <v>2</v>
      </c>
      <c r="C736" s="62">
        <v>3993</v>
      </c>
      <c r="D736" s="63">
        <f>C736+F736</f>
        <v>9072.3595665613138</v>
      </c>
      <c r="E736" s="9">
        <f>19.3+19.7</f>
        <v>39</v>
      </c>
      <c r="F736" s="47">
        <f>E736*$F$895</f>
        <v>5079.3595665613129</v>
      </c>
    </row>
    <row r="737" spans="1:6" x14ac:dyDescent="0.25">
      <c r="A737" s="1" t="s">
        <v>745</v>
      </c>
      <c r="B737" s="1">
        <v>0</v>
      </c>
      <c r="C737" s="50">
        <v>570</v>
      </c>
      <c r="D737" s="50">
        <f t="shared" ref="D737:D740" si="130">C737</f>
        <v>570</v>
      </c>
      <c r="E737" s="9"/>
      <c r="F737" s="9"/>
    </row>
    <row r="738" spans="1:6" x14ac:dyDescent="0.25">
      <c r="A738" s="1" t="s">
        <v>587</v>
      </c>
      <c r="B738" s="1">
        <v>0</v>
      </c>
      <c r="C738" s="50">
        <v>650</v>
      </c>
      <c r="D738" s="50">
        <f t="shared" si="130"/>
        <v>650</v>
      </c>
      <c r="E738" s="9"/>
      <c r="F738" s="9"/>
    </row>
    <row r="739" spans="1:6" x14ac:dyDescent="0.25">
      <c r="A739" s="1" t="s">
        <v>588</v>
      </c>
      <c r="B739" s="1">
        <v>0</v>
      </c>
      <c r="C739" s="50">
        <v>650</v>
      </c>
      <c r="D739" s="50">
        <f t="shared" si="130"/>
        <v>650</v>
      </c>
      <c r="E739" s="9"/>
      <c r="F739" s="9"/>
    </row>
    <row r="740" spans="1:6" x14ac:dyDescent="0.25">
      <c r="A740" s="1" t="s">
        <v>589</v>
      </c>
      <c r="B740" s="1">
        <v>0</v>
      </c>
      <c r="C740" s="50">
        <v>230</v>
      </c>
      <c r="D740" s="50">
        <f t="shared" si="130"/>
        <v>230</v>
      </c>
      <c r="E740" s="9"/>
      <c r="F740" s="9"/>
    </row>
    <row r="741" spans="1:6" x14ac:dyDescent="0.25">
      <c r="A741" s="67" t="s">
        <v>590</v>
      </c>
      <c r="B741" s="1">
        <v>1</v>
      </c>
      <c r="C741" s="62">
        <v>1893</v>
      </c>
      <c r="D741" s="63">
        <f>C741+F741</f>
        <v>4432.6797832806569</v>
      </c>
      <c r="E741" s="9">
        <v>19.5</v>
      </c>
      <c r="F741" s="47">
        <f>E741*$F$895</f>
        <v>2539.6797832806565</v>
      </c>
    </row>
    <row r="742" spans="1:6" x14ac:dyDescent="0.25">
      <c r="A742" s="1" t="s">
        <v>744</v>
      </c>
      <c r="B742" s="1">
        <v>0</v>
      </c>
      <c r="C742" s="50">
        <v>440</v>
      </c>
      <c r="D742" s="50">
        <f t="shared" ref="D742:D744" si="131">C742</f>
        <v>440</v>
      </c>
      <c r="E742" s="9"/>
      <c r="F742" s="9"/>
    </row>
    <row r="743" spans="1:6" x14ac:dyDescent="0.25">
      <c r="A743" s="1" t="s">
        <v>702</v>
      </c>
      <c r="B743" s="1">
        <v>0</v>
      </c>
      <c r="C743" s="50">
        <v>1900</v>
      </c>
      <c r="D743" s="50">
        <f t="shared" si="131"/>
        <v>1900</v>
      </c>
      <c r="E743" s="9"/>
      <c r="F743" s="9"/>
    </row>
    <row r="744" spans="1:6" x14ac:dyDescent="0.25">
      <c r="A744" s="1" t="s">
        <v>591</v>
      </c>
      <c r="B744" s="1">
        <v>0</v>
      </c>
      <c r="C744" s="50">
        <v>350</v>
      </c>
      <c r="D744" s="50">
        <f t="shared" si="131"/>
        <v>350</v>
      </c>
      <c r="E744" s="9"/>
      <c r="F744" s="9"/>
    </row>
    <row r="745" spans="1:6" x14ac:dyDescent="0.25">
      <c r="A745" s="67" t="s">
        <v>592</v>
      </c>
      <c r="B745" s="39">
        <v>2</v>
      </c>
      <c r="C745" s="62">
        <v>3013</v>
      </c>
      <c r="D745" s="63">
        <f>C745+F745</f>
        <v>11139.975306498101</v>
      </c>
      <c r="E745" s="9">
        <f>31.2+31.2</f>
        <v>62.4</v>
      </c>
      <c r="F745" s="47">
        <f>E745*$F$895</f>
        <v>8126.9753064981005</v>
      </c>
    </row>
    <row r="746" spans="1:6" x14ac:dyDescent="0.25">
      <c r="A746" s="1" t="s">
        <v>777</v>
      </c>
      <c r="B746" s="1">
        <v>0</v>
      </c>
      <c r="C746" s="50">
        <v>650</v>
      </c>
      <c r="D746" s="50">
        <f t="shared" ref="D746:D763" si="132">C746</f>
        <v>650</v>
      </c>
      <c r="E746" s="9"/>
      <c r="F746" s="9"/>
    </row>
    <row r="747" spans="1:6" x14ac:dyDescent="0.25">
      <c r="A747" s="1" t="s">
        <v>593</v>
      </c>
      <c r="B747" s="1">
        <v>0</v>
      </c>
      <c r="C747" s="50">
        <v>550</v>
      </c>
      <c r="D747" s="50">
        <f t="shared" si="132"/>
        <v>550</v>
      </c>
      <c r="E747" s="9"/>
      <c r="F747" s="9"/>
    </row>
    <row r="748" spans="1:6" x14ac:dyDescent="0.25">
      <c r="A748" s="1" t="s">
        <v>822</v>
      </c>
      <c r="B748" s="1">
        <v>0</v>
      </c>
      <c r="C748" s="50">
        <v>440</v>
      </c>
      <c r="D748" s="50">
        <f t="shared" si="132"/>
        <v>440</v>
      </c>
      <c r="E748" s="9"/>
      <c r="F748" s="9"/>
    </row>
    <row r="749" spans="1:6" x14ac:dyDescent="0.25">
      <c r="A749" s="1" t="s">
        <v>594</v>
      </c>
      <c r="B749" s="1">
        <v>0</v>
      </c>
      <c r="C749" s="50">
        <v>650</v>
      </c>
      <c r="D749" s="50">
        <f t="shared" si="132"/>
        <v>650</v>
      </c>
      <c r="E749" s="9"/>
      <c r="F749" s="9"/>
    </row>
    <row r="750" spans="1:6" x14ac:dyDescent="0.25">
      <c r="A750" s="1" t="s">
        <v>595</v>
      </c>
      <c r="B750" s="1">
        <v>0</v>
      </c>
      <c r="C750" s="50">
        <v>350</v>
      </c>
      <c r="D750" s="50">
        <f t="shared" si="132"/>
        <v>350</v>
      </c>
      <c r="E750" s="9"/>
      <c r="F750" s="9"/>
    </row>
    <row r="751" spans="1:6" x14ac:dyDescent="0.25">
      <c r="A751" s="1" t="s">
        <v>596</v>
      </c>
      <c r="B751" s="1">
        <v>0</v>
      </c>
      <c r="C751" s="50">
        <v>350</v>
      </c>
      <c r="D751" s="50">
        <f t="shared" si="132"/>
        <v>350</v>
      </c>
      <c r="E751" s="9"/>
      <c r="F751" s="9"/>
    </row>
    <row r="752" spans="1:6" x14ac:dyDescent="0.25">
      <c r="A752" s="1" t="s">
        <v>597</v>
      </c>
      <c r="B752" s="1">
        <v>0</v>
      </c>
      <c r="C752" s="50">
        <v>650</v>
      </c>
      <c r="D752" s="50">
        <f t="shared" si="132"/>
        <v>650</v>
      </c>
      <c r="E752" s="9"/>
      <c r="F752" s="9"/>
    </row>
    <row r="753" spans="1:6" x14ac:dyDescent="0.25">
      <c r="A753" s="1" t="s">
        <v>598</v>
      </c>
      <c r="B753" s="1">
        <v>0</v>
      </c>
      <c r="C753" s="50">
        <v>650</v>
      </c>
      <c r="D753" s="50">
        <f t="shared" si="132"/>
        <v>650</v>
      </c>
      <c r="E753" s="9"/>
      <c r="F753" s="9"/>
    </row>
    <row r="754" spans="1:6" x14ac:dyDescent="0.25">
      <c r="A754" s="1" t="s">
        <v>599</v>
      </c>
      <c r="B754" s="1">
        <v>0</v>
      </c>
      <c r="C754" s="50">
        <v>350</v>
      </c>
      <c r="D754" s="50">
        <f t="shared" si="132"/>
        <v>350</v>
      </c>
      <c r="E754" s="9"/>
      <c r="F754" s="9"/>
    </row>
    <row r="755" spans="1:6" x14ac:dyDescent="0.25">
      <c r="A755" s="1" t="s">
        <v>600</v>
      </c>
      <c r="B755" s="1">
        <v>0</v>
      </c>
      <c r="C755" s="50">
        <v>350</v>
      </c>
      <c r="D755" s="50">
        <f t="shared" si="132"/>
        <v>350</v>
      </c>
      <c r="E755" s="9"/>
      <c r="F755" s="9"/>
    </row>
    <row r="756" spans="1:6" x14ac:dyDescent="0.25">
      <c r="A756" s="1" t="s">
        <v>834</v>
      </c>
      <c r="B756" s="1">
        <v>0</v>
      </c>
      <c r="C756" s="50">
        <v>540</v>
      </c>
      <c r="D756" s="50">
        <f t="shared" si="132"/>
        <v>540</v>
      </c>
      <c r="E756" s="9"/>
      <c r="F756" s="9"/>
    </row>
    <row r="757" spans="1:6" x14ac:dyDescent="0.25">
      <c r="A757" s="1" t="s">
        <v>856</v>
      </c>
      <c r="B757" s="1">
        <v>0</v>
      </c>
      <c r="C757" s="50">
        <v>340</v>
      </c>
      <c r="D757" s="50">
        <f t="shared" si="132"/>
        <v>340</v>
      </c>
      <c r="E757" s="9"/>
      <c r="F757" s="9"/>
    </row>
    <row r="758" spans="1:6" x14ac:dyDescent="0.25">
      <c r="A758" s="1" t="s">
        <v>601</v>
      </c>
      <c r="B758" s="1">
        <v>0</v>
      </c>
      <c r="C758" s="50">
        <v>650</v>
      </c>
      <c r="D758" s="50">
        <f t="shared" si="132"/>
        <v>650</v>
      </c>
      <c r="E758" s="9"/>
      <c r="F758" s="9"/>
    </row>
    <row r="759" spans="1:6" x14ac:dyDescent="0.25">
      <c r="A759" s="1" t="s">
        <v>602</v>
      </c>
      <c r="B759" s="1">
        <v>0</v>
      </c>
      <c r="C759" s="50">
        <v>350</v>
      </c>
      <c r="D759" s="50">
        <f t="shared" si="132"/>
        <v>350</v>
      </c>
      <c r="E759" s="9"/>
      <c r="F759" s="9"/>
    </row>
    <row r="760" spans="1:6" x14ac:dyDescent="0.25">
      <c r="A760" s="1" t="s">
        <v>603</v>
      </c>
      <c r="B760" s="1">
        <v>0</v>
      </c>
      <c r="C760" s="50">
        <v>350</v>
      </c>
      <c r="D760" s="50">
        <f t="shared" si="132"/>
        <v>350</v>
      </c>
      <c r="E760" s="9"/>
      <c r="F760" s="9"/>
    </row>
    <row r="761" spans="1:6" x14ac:dyDescent="0.25">
      <c r="A761" s="1" t="s">
        <v>735</v>
      </c>
      <c r="B761" s="1">
        <v>0</v>
      </c>
      <c r="C761" s="50">
        <v>950</v>
      </c>
      <c r="D761" s="50">
        <f t="shared" si="132"/>
        <v>950</v>
      </c>
      <c r="E761" s="9"/>
      <c r="F761" s="9"/>
    </row>
    <row r="762" spans="1:6" x14ac:dyDescent="0.25">
      <c r="A762" s="1" t="s">
        <v>604</v>
      </c>
      <c r="B762" s="1">
        <v>0</v>
      </c>
      <c r="C762" s="50">
        <v>550</v>
      </c>
      <c r="D762" s="50">
        <f t="shared" si="132"/>
        <v>550</v>
      </c>
      <c r="E762" s="9"/>
      <c r="F762" s="9"/>
    </row>
    <row r="763" spans="1:6" x14ac:dyDescent="0.25">
      <c r="A763" s="1" t="s">
        <v>605</v>
      </c>
      <c r="B763" s="1">
        <v>0</v>
      </c>
      <c r="C763" s="50">
        <v>350</v>
      </c>
      <c r="D763" s="50">
        <f t="shared" si="132"/>
        <v>350</v>
      </c>
      <c r="E763" s="9"/>
      <c r="F763" s="9"/>
    </row>
    <row r="764" spans="1:6" x14ac:dyDescent="0.25">
      <c r="A764" s="67" t="s">
        <v>1785</v>
      </c>
      <c r="B764" s="1">
        <v>1</v>
      </c>
      <c r="C764" s="52">
        <v>1417</v>
      </c>
      <c r="D764" s="50">
        <f>C764+F764</f>
        <v>3370.5998332928129</v>
      </c>
      <c r="E764" s="9">
        <v>15</v>
      </c>
      <c r="F764" s="47">
        <f>E764*$F$895</f>
        <v>1953.5998332928127</v>
      </c>
    </row>
    <row r="765" spans="1:6" x14ac:dyDescent="0.25">
      <c r="A765" s="1" t="s">
        <v>606</v>
      </c>
      <c r="B765" s="1">
        <v>0</v>
      </c>
      <c r="C765" s="50">
        <v>350</v>
      </c>
      <c r="D765" s="50">
        <f t="shared" ref="D765:D766" si="133">C765</f>
        <v>350</v>
      </c>
      <c r="E765" s="9"/>
      <c r="F765" s="9"/>
    </row>
    <row r="766" spans="1:6" x14ac:dyDescent="0.25">
      <c r="A766" s="1" t="s">
        <v>736</v>
      </c>
      <c r="B766" s="1">
        <v>0</v>
      </c>
      <c r="C766" s="50">
        <v>440</v>
      </c>
      <c r="D766" s="50">
        <f t="shared" si="133"/>
        <v>440</v>
      </c>
      <c r="E766" s="9"/>
      <c r="F766" s="9"/>
    </row>
    <row r="767" spans="1:6" x14ac:dyDescent="0.25">
      <c r="A767" s="67" t="s">
        <v>607</v>
      </c>
      <c r="B767" s="39">
        <v>12</v>
      </c>
      <c r="C767" s="62">
        <v>4203</v>
      </c>
      <c r="D767" s="63">
        <f>C767+F767</f>
        <v>32243.669607196174</v>
      </c>
      <c r="E767" s="9">
        <f>(10.5+11.9+19.2+(19.3*9))</f>
        <v>215.3</v>
      </c>
      <c r="F767" s="47">
        <f>E767*$F$895</f>
        <v>28040.669607196174</v>
      </c>
    </row>
    <row r="768" spans="1:6" x14ac:dyDescent="0.25">
      <c r="A768" s="1" t="s">
        <v>608</v>
      </c>
      <c r="B768" s="1">
        <v>0</v>
      </c>
      <c r="C768" s="50">
        <v>650</v>
      </c>
      <c r="D768" s="50">
        <f t="shared" ref="D768:D779" si="134">C768</f>
        <v>650</v>
      </c>
      <c r="E768" s="9"/>
      <c r="F768" s="9"/>
    </row>
    <row r="769" spans="1:6" x14ac:dyDescent="0.25">
      <c r="A769" s="1" t="s">
        <v>609</v>
      </c>
      <c r="B769" s="1">
        <v>0</v>
      </c>
      <c r="C769" s="50">
        <v>350</v>
      </c>
      <c r="D769" s="50">
        <f t="shared" si="134"/>
        <v>350</v>
      </c>
      <c r="E769" s="9"/>
      <c r="F769" s="9"/>
    </row>
    <row r="770" spans="1:6" x14ac:dyDescent="0.25">
      <c r="A770" s="1" t="s">
        <v>610</v>
      </c>
      <c r="B770" s="1">
        <v>0</v>
      </c>
      <c r="C770" s="50">
        <v>350</v>
      </c>
      <c r="D770" s="50">
        <f t="shared" si="134"/>
        <v>350</v>
      </c>
      <c r="E770" s="9"/>
      <c r="F770" s="9"/>
    </row>
    <row r="771" spans="1:6" x14ac:dyDescent="0.25">
      <c r="A771" s="1" t="s">
        <v>611</v>
      </c>
      <c r="B771" s="1">
        <v>0</v>
      </c>
      <c r="C771" s="50">
        <v>210</v>
      </c>
      <c r="D771" s="50">
        <f t="shared" si="134"/>
        <v>210</v>
      </c>
      <c r="E771" s="9"/>
      <c r="F771" s="9"/>
    </row>
    <row r="772" spans="1:6" x14ac:dyDescent="0.25">
      <c r="A772" s="1" t="s">
        <v>612</v>
      </c>
      <c r="B772" s="1">
        <v>0</v>
      </c>
      <c r="C772" s="50">
        <v>1000</v>
      </c>
      <c r="D772" s="50">
        <f t="shared" si="134"/>
        <v>1000</v>
      </c>
      <c r="E772" s="9"/>
      <c r="F772" s="9"/>
    </row>
    <row r="773" spans="1:6" x14ac:dyDescent="0.25">
      <c r="A773" s="1" t="s">
        <v>613</v>
      </c>
      <c r="B773" s="1">
        <v>0</v>
      </c>
      <c r="C773" s="50">
        <v>500</v>
      </c>
      <c r="D773" s="50">
        <f t="shared" si="134"/>
        <v>500</v>
      </c>
      <c r="E773" s="9"/>
      <c r="F773" s="9"/>
    </row>
    <row r="774" spans="1:6" x14ac:dyDescent="0.25">
      <c r="A774" s="1" t="s">
        <v>614</v>
      </c>
      <c r="B774" s="1">
        <v>0</v>
      </c>
      <c r="C774" s="50">
        <v>250</v>
      </c>
      <c r="D774" s="50">
        <f t="shared" si="134"/>
        <v>250</v>
      </c>
      <c r="E774" s="9"/>
      <c r="F774" s="9"/>
    </row>
    <row r="775" spans="1:6" x14ac:dyDescent="0.25">
      <c r="A775" s="1" t="s">
        <v>615</v>
      </c>
      <c r="B775" s="1">
        <v>0</v>
      </c>
      <c r="C775" s="50">
        <v>650</v>
      </c>
      <c r="D775" s="50">
        <f t="shared" si="134"/>
        <v>650</v>
      </c>
      <c r="E775" s="9"/>
      <c r="F775" s="9"/>
    </row>
    <row r="776" spans="1:6" x14ac:dyDescent="0.25">
      <c r="A776" s="1" t="s">
        <v>616</v>
      </c>
      <c r="B776" s="1">
        <v>0</v>
      </c>
      <c r="C776" s="50">
        <v>3000</v>
      </c>
      <c r="D776" s="50">
        <f t="shared" si="134"/>
        <v>3000</v>
      </c>
      <c r="E776" s="9"/>
      <c r="F776" s="9"/>
    </row>
    <row r="777" spans="1:6" x14ac:dyDescent="0.25">
      <c r="A777" s="1" t="s">
        <v>617</v>
      </c>
      <c r="B777" s="1">
        <v>0</v>
      </c>
      <c r="C777" s="50">
        <v>1350</v>
      </c>
      <c r="D777" s="50">
        <f t="shared" si="134"/>
        <v>1350</v>
      </c>
      <c r="E777" s="9"/>
      <c r="F777" s="9"/>
    </row>
    <row r="778" spans="1:6" x14ac:dyDescent="0.25">
      <c r="A778" s="1" t="s">
        <v>618</v>
      </c>
      <c r="B778" s="1">
        <v>0</v>
      </c>
      <c r="C778" s="50">
        <v>2850</v>
      </c>
      <c r="D778" s="50">
        <f t="shared" si="134"/>
        <v>2850</v>
      </c>
      <c r="E778" s="9"/>
      <c r="F778" s="9"/>
    </row>
    <row r="779" spans="1:6" x14ac:dyDescent="0.25">
      <c r="A779" s="1" t="s">
        <v>619</v>
      </c>
      <c r="B779" s="1">
        <v>0</v>
      </c>
      <c r="C779" s="50">
        <v>650</v>
      </c>
      <c r="D779" s="50">
        <f t="shared" si="134"/>
        <v>650</v>
      </c>
      <c r="E779" s="9"/>
      <c r="F779" s="9"/>
    </row>
    <row r="780" spans="1:6" x14ac:dyDescent="0.25">
      <c r="A780" s="67" t="s">
        <v>620</v>
      </c>
      <c r="B780" s="1">
        <v>1</v>
      </c>
      <c r="C780" s="62">
        <v>493</v>
      </c>
      <c r="D780" s="63">
        <f>C780+F780</f>
        <v>3006.631785503419</v>
      </c>
      <c r="E780" s="9">
        <v>19.3</v>
      </c>
      <c r="F780" s="47">
        <f>E780*$F$895</f>
        <v>2513.631785503419</v>
      </c>
    </row>
    <row r="781" spans="1:6" x14ac:dyDescent="0.25">
      <c r="A781" s="1" t="s">
        <v>621</v>
      </c>
      <c r="B781" s="1">
        <v>0</v>
      </c>
      <c r="C781" s="50">
        <v>500</v>
      </c>
      <c r="D781" s="50">
        <f t="shared" ref="D781:D784" si="135">C781</f>
        <v>500</v>
      </c>
      <c r="E781" s="9"/>
      <c r="F781" s="9"/>
    </row>
    <row r="782" spans="1:6" x14ac:dyDescent="0.25">
      <c r="A782" s="1" t="s">
        <v>622</v>
      </c>
      <c r="B782" s="1">
        <v>0</v>
      </c>
      <c r="C782" s="50">
        <v>400</v>
      </c>
      <c r="D782" s="50">
        <f t="shared" si="135"/>
        <v>400</v>
      </c>
      <c r="E782" s="9"/>
      <c r="F782" s="9"/>
    </row>
    <row r="783" spans="1:6" x14ac:dyDescent="0.25">
      <c r="A783" s="1" t="s">
        <v>623</v>
      </c>
      <c r="B783" s="1">
        <v>0</v>
      </c>
      <c r="C783" s="50">
        <v>350</v>
      </c>
      <c r="D783" s="50">
        <f t="shared" si="135"/>
        <v>350</v>
      </c>
      <c r="E783" s="9"/>
      <c r="F783" s="9"/>
    </row>
    <row r="784" spans="1:6" x14ac:dyDescent="0.25">
      <c r="A784" s="1" t="s">
        <v>624</v>
      </c>
      <c r="B784" s="1">
        <v>0</v>
      </c>
      <c r="C784" s="50">
        <v>350</v>
      </c>
      <c r="D784" s="50">
        <f t="shared" si="135"/>
        <v>350</v>
      </c>
      <c r="E784" s="9"/>
      <c r="F784" s="9"/>
    </row>
    <row r="785" spans="1:6" x14ac:dyDescent="0.25">
      <c r="A785" s="67" t="s">
        <v>625</v>
      </c>
      <c r="B785" s="1">
        <v>1</v>
      </c>
      <c r="C785" s="62">
        <v>2103</v>
      </c>
      <c r="D785" s="63">
        <f>C785+F785</f>
        <v>4616.6317855034195</v>
      </c>
      <c r="E785" s="9">
        <v>19.3</v>
      </c>
      <c r="F785" s="47">
        <f>E785*$F$895</f>
        <v>2513.631785503419</v>
      </c>
    </row>
    <row r="786" spans="1:6" x14ac:dyDescent="0.25">
      <c r="A786" s="1" t="s">
        <v>729</v>
      </c>
      <c r="B786" s="1">
        <v>0</v>
      </c>
      <c r="C786" s="50">
        <v>1930</v>
      </c>
      <c r="D786" s="50">
        <f t="shared" ref="D786:D792" si="136">C786</f>
        <v>1930</v>
      </c>
      <c r="E786" s="9"/>
      <c r="F786" s="9"/>
    </row>
    <row r="787" spans="1:6" x14ac:dyDescent="0.25">
      <c r="A787" s="1" t="s">
        <v>852</v>
      </c>
      <c r="B787" s="1">
        <v>0</v>
      </c>
      <c r="C787" s="50">
        <v>480</v>
      </c>
      <c r="D787" s="50">
        <f t="shared" si="136"/>
        <v>480</v>
      </c>
      <c r="E787" s="9"/>
      <c r="F787" s="9"/>
    </row>
    <row r="788" spans="1:6" x14ac:dyDescent="0.25">
      <c r="A788" s="1" t="s">
        <v>626</v>
      </c>
      <c r="B788" s="1">
        <v>0</v>
      </c>
      <c r="C788" s="50">
        <v>650</v>
      </c>
      <c r="D788" s="50">
        <f t="shared" si="136"/>
        <v>650</v>
      </c>
      <c r="E788" s="9"/>
      <c r="F788" s="9"/>
    </row>
    <row r="789" spans="1:6" x14ac:dyDescent="0.25">
      <c r="A789" s="1" t="s">
        <v>845</v>
      </c>
      <c r="B789" s="1">
        <v>0</v>
      </c>
      <c r="C789" s="50">
        <v>2670</v>
      </c>
      <c r="D789" s="50">
        <f t="shared" si="136"/>
        <v>2670</v>
      </c>
      <c r="E789" s="9"/>
      <c r="F789" s="9"/>
    </row>
    <row r="790" spans="1:6" x14ac:dyDescent="0.25">
      <c r="A790" s="1" t="s">
        <v>627</v>
      </c>
      <c r="B790" s="1">
        <v>0</v>
      </c>
      <c r="C790" s="50">
        <v>130</v>
      </c>
      <c r="D790" s="50">
        <f t="shared" si="136"/>
        <v>130</v>
      </c>
      <c r="E790" s="9"/>
      <c r="F790" s="9"/>
    </row>
    <row r="791" spans="1:6" x14ac:dyDescent="0.25">
      <c r="A791" s="1" t="s">
        <v>628</v>
      </c>
      <c r="B791" s="1">
        <v>0</v>
      </c>
      <c r="C791" s="50">
        <v>500</v>
      </c>
      <c r="D791" s="50">
        <f t="shared" si="136"/>
        <v>500</v>
      </c>
      <c r="E791" s="9"/>
      <c r="F791" s="9"/>
    </row>
    <row r="792" spans="1:6" x14ac:dyDescent="0.25">
      <c r="A792" s="1" t="s">
        <v>829</v>
      </c>
      <c r="B792" s="1">
        <v>0</v>
      </c>
      <c r="C792" s="50">
        <v>370</v>
      </c>
      <c r="D792" s="50">
        <f t="shared" si="136"/>
        <v>370</v>
      </c>
      <c r="E792" s="9"/>
      <c r="F792" s="9"/>
    </row>
    <row r="793" spans="1:6" x14ac:dyDescent="0.25">
      <c r="A793" s="67" t="s">
        <v>629</v>
      </c>
      <c r="B793" s="1">
        <v>1</v>
      </c>
      <c r="C793" s="62">
        <v>1893</v>
      </c>
      <c r="D793" s="63">
        <f>C793+F793</f>
        <v>3078.1838988643067</v>
      </c>
      <c r="E793" s="9">
        <v>9.1</v>
      </c>
      <c r="F793" s="47">
        <f>E793*$F$895</f>
        <v>1185.1838988643065</v>
      </c>
    </row>
    <row r="794" spans="1:6" x14ac:dyDescent="0.25">
      <c r="A794" s="1" t="s">
        <v>630</v>
      </c>
      <c r="B794" s="1">
        <v>0</v>
      </c>
      <c r="C794" s="50">
        <v>750</v>
      </c>
      <c r="D794" s="50">
        <f t="shared" ref="D794:D800" si="137">C794</f>
        <v>750</v>
      </c>
      <c r="E794" s="9"/>
      <c r="F794" s="9"/>
    </row>
    <row r="795" spans="1:6" x14ac:dyDescent="0.25">
      <c r="A795" s="1" t="s">
        <v>631</v>
      </c>
      <c r="B795" s="1">
        <v>0</v>
      </c>
      <c r="C795" s="50">
        <v>294</v>
      </c>
      <c r="D795" s="50">
        <f t="shared" si="137"/>
        <v>294</v>
      </c>
      <c r="E795" s="9"/>
      <c r="F795" s="9"/>
    </row>
    <row r="796" spans="1:6" x14ac:dyDescent="0.25">
      <c r="A796" s="1" t="s">
        <v>632</v>
      </c>
      <c r="B796" s="1">
        <v>0</v>
      </c>
      <c r="C796" s="50">
        <v>350</v>
      </c>
      <c r="D796" s="50">
        <f t="shared" si="137"/>
        <v>350</v>
      </c>
      <c r="E796" s="9"/>
      <c r="F796" s="9"/>
    </row>
    <row r="797" spans="1:6" x14ac:dyDescent="0.25">
      <c r="A797" s="1" t="s">
        <v>633</v>
      </c>
      <c r="B797" s="1">
        <v>0</v>
      </c>
      <c r="C797" s="50">
        <v>500</v>
      </c>
      <c r="D797" s="50">
        <f t="shared" si="137"/>
        <v>500</v>
      </c>
      <c r="E797" s="9"/>
      <c r="F797" s="9"/>
    </row>
    <row r="798" spans="1:6" x14ac:dyDescent="0.25">
      <c r="A798" s="1" t="s">
        <v>809</v>
      </c>
      <c r="B798" s="1">
        <v>0</v>
      </c>
      <c r="C798" s="50">
        <v>1350</v>
      </c>
      <c r="D798" s="50">
        <f t="shared" si="137"/>
        <v>1350</v>
      </c>
      <c r="E798" s="9"/>
      <c r="F798" s="9"/>
    </row>
    <row r="799" spans="1:6" x14ac:dyDescent="0.25">
      <c r="A799" s="1" t="s">
        <v>634</v>
      </c>
      <c r="B799" s="1">
        <v>0</v>
      </c>
      <c r="C799" s="50">
        <v>650</v>
      </c>
      <c r="D799" s="50">
        <f t="shared" si="137"/>
        <v>650</v>
      </c>
      <c r="E799" s="9"/>
      <c r="F799" s="9"/>
    </row>
    <row r="800" spans="1:6" x14ac:dyDescent="0.25">
      <c r="A800" s="1" t="s">
        <v>635</v>
      </c>
      <c r="B800" s="1">
        <v>0</v>
      </c>
      <c r="C800" s="50">
        <v>350</v>
      </c>
      <c r="D800" s="50">
        <f t="shared" si="137"/>
        <v>350</v>
      </c>
      <c r="E800" s="9"/>
      <c r="F800" s="9"/>
    </row>
    <row r="801" spans="1:6" x14ac:dyDescent="0.25">
      <c r="A801" s="67" t="s">
        <v>636</v>
      </c>
      <c r="B801" s="1">
        <v>1</v>
      </c>
      <c r="C801" s="62">
        <v>1403</v>
      </c>
      <c r="D801" s="63">
        <f t="shared" ref="D801:D802" si="138">C801+F801</f>
        <v>3721.271802174138</v>
      </c>
      <c r="E801" s="9">
        <v>17.8</v>
      </c>
      <c r="F801" s="47">
        <f t="shared" ref="F801:F802" si="139">E801*$F$895</f>
        <v>2318.271802174138</v>
      </c>
    </row>
    <row r="802" spans="1:6" x14ac:dyDescent="0.25">
      <c r="A802" s="67" t="s">
        <v>637</v>
      </c>
      <c r="B802" s="1">
        <v>1</v>
      </c>
      <c r="C802" s="62">
        <v>1053</v>
      </c>
      <c r="D802" s="63">
        <f t="shared" si="138"/>
        <v>3644.7757788351314</v>
      </c>
      <c r="E802" s="9">
        <v>19.899999999999999</v>
      </c>
      <c r="F802" s="47">
        <f t="shared" si="139"/>
        <v>2591.7757788351314</v>
      </c>
    </row>
    <row r="803" spans="1:6" x14ac:dyDescent="0.25">
      <c r="A803" s="1" t="s">
        <v>638</v>
      </c>
      <c r="B803" s="1">
        <v>0</v>
      </c>
      <c r="C803" s="50">
        <v>350</v>
      </c>
      <c r="D803" s="50">
        <f>C803</f>
        <v>350</v>
      </c>
      <c r="E803" s="9"/>
      <c r="F803" s="9"/>
    </row>
    <row r="804" spans="1:6" x14ac:dyDescent="0.25">
      <c r="A804" s="67" t="s">
        <v>639</v>
      </c>
      <c r="B804" s="1">
        <v>1</v>
      </c>
      <c r="C804" s="62">
        <v>493</v>
      </c>
      <c r="D804" s="63">
        <f>C804+F804</f>
        <v>3084.7757788351314</v>
      </c>
      <c r="E804" s="9">
        <v>19.899999999999999</v>
      </c>
      <c r="F804" s="47">
        <f>E804*$F$895</f>
        <v>2591.7757788351314</v>
      </c>
    </row>
    <row r="805" spans="1:6" x14ac:dyDescent="0.25">
      <c r="A805" s="1" t="s">
        <v>640</v>
      </c>
      <c r="B805" s="1">
        <v>0</v>
      </c>
      <c r="C805" s="50">
        <v>350</v>
      </c>
      <c r="D805" s="50">
        <f t="shared" ref="D805:D810" si="140">C805</f>
        <v>350</v>
      </c>
      <c r="E805" s="9"/>
      <c r="F805" s="9"/>
    </row>
    <row r="806" spans="1:6" x14ac:dyDescent="0.25">
      <c r="A806" s="1" t="s">
        <v>641</v>
      </c>
      <c r="B806" s="1">
        <v>0</v>
      </c>
      <c r="C806" s="50">
        <v>650</v>
      </c>
      <c r="D806" s="50">
        <f t="shared" si="140"/>
        <v>650</v>
      </c>
      <c r="E806" s="9"/>
      <c r="F806" s="9"/>
    </row>
    <row r="807" spans="1:6" x14ac:dyDescent="0.25">
      <c r="A807" s="1" t="s">
        <v>642</v>
      </c>
      <c r="B807" s="1">
        <v>0</v>
      </c>
      <c r="C807" s="50">
        <v>350</v>
      </c>
      <c r="D807" s="50">
        <f t="shared" si="140"/>
        <v>350</v>
      </c>
      <c r="E807" s="9"/>
      <c r="F807" s="9"/>
    </row>
    <row r="808" spans="1:6" x14ac:dyDescent="0.25">
      <c r="A808" s="1" t="s">
        <v>643</v>
      </c>
      <c r="B808" s="1">
        <v>0</v>
      </c>
      <c r="C808" s="50">
        <v>350</v>
      </c>
      <c r="D808" s="50">
        <f t="shared" si="140"/>
        <v>350</v>
      </c>
      <c r="E808" s="9"/>
      <c r="F808" s="9"/>
    </row>
    <row r="809" spans="1:6" x14ac:dyDescent="0.25">
      <c r="A809" s="1" t="s">
        <v>644</v>
      </c>
      <c r="B809" s="1">
        <v>0</v>
      </c>
      <c r="C809" s="50">
        <v>650</v>
      </c>
      <c r="D809" s="50">
        <f t="shared" si="140"/>
        <v>650</v>
      </c>
      <c r="E809" s="9"/>
      <c r="F809" s="9"/>
    </row>
    <row r="810" spans="1:6" x14ac:dyDescent="0.25">
      <c r="A810" s="1" t="s">
        <v>645</v>
      </c>
      <c r="B810" s="1">
        <v>0</v>
      </c>
      <c r="C810" s="50">
        <v>350</v>
      </c>
      <c r="D810" s="50">
        <f t="shared" si="140"/>
        <v>350</v>
      </c>
      <c r="E810" s="9"/>
      <c r="F810" s="9"/>
    </row>
    <row r="811" spans="1:6" x14ac:dyDescent="0.25">
      <c r="A811" s="67" t="s">
        <v>646</v>
      </c>
      <c r="B811" s="39">
        <v>2</v>
      </c>
      <c r="C811" s="62">
        <v>913</v>
      </c>
      <c r="D811" s="63">
        <f>C811+F811</f>
        <v>5354.1836210189949</v>
      </c>
      <c r="E811" s="9">
        <f>14.8+19.3</f>
        <v>34.1</v>
      </c>
      <c r="F811" s="47">
        <f>E811*$F$895</f>
        <v>4441.1836210189949</v>
      </c>
    </row>
    <row r="812" spans="1:6" x14ac:dyDescent="0.25">
      <c r="A812" s="1" t="s">
        <v>647</v>
      </c>
      <c r="B812" s="1">
        <v>0</v>
      </c>
      <c r="C812" s="50">
        <v>450</v>
      </c>
      <c r="D812" s="50">
        <f t="shared" ref="D812:D828" si="141">C812</f>
        <v>450</v>
      </c>
      <c r="E812" s="9"/>
      <c r="F812" s="9"/>
    </row>
    <row r="813" spans="1:6" x14ac:dyDescent="0.25">
      <c r="A813" s="1" t="s">
        <v>648</v>
      </c>
      <c r="B813" s="1">
        <v>0</v>
      </c>
      <c r="C813" s="50">
        <v>1350</v>
      </c>
      <c r="D813" s="50">
        <f t="shared" si="141"/>
        <v>1350</v>
      </c>
      <c r="E813" s="9"/>
      <c r="F813" s="9"/>
    </row>
    <row r="814" spans="1:6" x14ac:dyDescent="0.25">
      <c r="A814" s="1" t="s">
        <v>649</v>
      </c>
      <c r="B814" s="1">
        <v>0</v>
      </c>
      <c r="C814" s="50">
        <v>650</v>
      </c>
      <c r="D814" s="50">
        <f t="shared" si="141"/>
        <v>650</v>
      </c>
      <c r="E814" s="9"/>
      <c r="F814" s="9"/>
    </row>
    <row r="815" spans="1:6" x14ac:dyDescent="0.25">
      <c r="A815" s="1" t="s">
        <v>650</v>
      </c>
      <c r="B815" s="1">
        <v>0</v>
      </c>
      <c r="C815" s="50">
        <v>650</v>
      </c>
      <c r="D815" s="50">
        <f t="shared" si="141"/>
        <v>650</v>
      </c>
      <c r="E815" s="9"/>
      <c r="F815" s="9"/>
    </row>
    <row r="816" spans="1:6" x14ac:dyDescent="0.25">
      <c r="A816" s="1" t="s">
        <v>732</v>
      </c>
      <c r="B816" s="1">
        <v>0</v>
      </c>
      <c r="C816" s="50">
        <v>1320</v>
      </c>
      <c r="D816" s="50">
        <f t="shared" si="141"/>
        <v>1320</v>
      </c>
      <c r="E816" s="9"/>
      <c r="F816" s="9"/>
    </row>
    <row r="817" spans="1:6" x14ac:dyDescent="0.25">
      <c r="A817" s="1" t="s">
        <v>810</v>
      </c>
      <c r="B817" s="1">
        <v>0</v>
      </c>
      <c r="C817" s="50">
        <v>850</v>
      </c>
      <c r="D817" s="50">
        <f t="shared" si="141"/>
        <v>850</v>
      </c>
      <c r="E817" s="9"/>
      <c r="F817" s="9"/>
    </row>
    <row r="818" spans="1:6" x14ac:dyDescent="0.25">
      <c r="A818" s="1" t="s">
        <v>651</v>
      </c>
      <c r="B818" s="1">
        <v>0</v>
      </c>
      <c r="C818" s="50">
        <v>350</v>
      </c>
      <c r="D818" s="50">
        <f t="shared" si="141"/>
        <v>350</v>
      </c>
      <c r="E818" s="9"/>
      <c r="F818" s="9"/>
    </row>
    <row r="819" spans="1:6" x14ac:dyDescent="0.25">
      <c r="A819" s="1" t="s">
        <v>652</v>
      </c>
      <c r="B819" s="1">
        <v>0</v>
      </c>
      <c r="C819" s="50">
        <v>3600</v>
      </c>
      <c r="D819" s="50">
        <f t="shared" si="141"/>
        <v>3600</v>
      </c>
      <c r="E819" s="9"/>
      <c r="F819" s="9"/>
    </row>
    <row r="820" spans="1:6" x14ac:dyDescent="0.25">
      <c r="A820" s="1" t="s">
        <v>653</v>
      </c>
      <c r="B820" s="1">
        <v>0</v>
      </c>
      <c r="C820" s="50">
        <v>350</v>
      </c>
      <c r="D820" s="50">
        <f t="shared" si="141"/>
        <v>350</v>
      </c>
      <c r="E820" s="9"/>
      <c r="F820" s="9"/>
    </row>
    <row r="821" spans="1:6" x14ac:dyDescent="0.25">
      <c r="A821" s="1" t="s">
        <v>741</v>
      </c>
      <c r="B821" s="1">
        <v>0</v>
      </c>
      <c r="C821" s="50">
        <v>180</v>
      </c>
      <c r="D821" s="50">
        <f t="shared" si="141"/>
        <v>180</v>
      </c>
      <c r="E821" s="9"/>
      <c r="F821" s="9"/>
    </row>
    <row r="822" spans="1:6" x14ac:dyDescent="0.25">
      <c r="A822" s="1" t="s">
        <v>654</v>
      </c>
      <c r="B822" s="1">
        <v>0</v>
      </c>
      <c r="C822" s="50">
        <v>130</v>
      </c>
      <c r="D822" s="50">
        <f t="shared" si="141"/>
        <v>130</v>
      </c>
      <c r="E822" s="9"/>
      <c r="F822" s="9"/>
    </row>
    <row r="823" spans="1:6" x14ac:dyDescent="0.25">
      <c r="A823" s="1" t="s">
        <v>655</v>
      </c>
      <c r="B823" s="1">
        <v>0</v>
      </c>
      <c r="C823" s="50">
        <v>350</v>
      </c>
      <c r="D823" s="50">
        <f t="shared" si="141"/>
        <v>350</v>
      </c>
      <c r="E823" s="9"/>
      <c r="F823" s="9"/>
    </row>
    <row r="824" spans="1:6" x14ac:dyDescent="0.25">
      <c r="A824" s="1" t="s">
        <v>811</v>
      </c>
      <c r="B824" s="1">
        <v>0</v>
      </c>
      <c r="C824" s="50">
        <v>350</v>
      </c>
      <c r="D824" s="50">
        <f t="shared" si="141"/>
        <v>350</v>
      </c>
      <c r="E824" s="9"/>
      <c r="F824" s="9"/>
    </row>
    <row r="825" spans="1:6" x14ac:dyDescent="0.25">
      <c r="A825" s="1" t="s">
        <v>656</v>
      </c>
      <c r="B825" s="1">
        <v>0</v>
      </c>
      <c r="C825" s="50">
        <v>350</v>
      </c>
      <c r="D825" s="50">
        <f t="shared" si="141"/>
        <v>350</v>
      </c>
      <c r="E825" s="9"/>
      <c r="F825" s="9"/>
    </row>
    <row r="826" spans="1:6" x14ac:dyDescent="0.25">
      <c r="A826" s="1" t="s">
        <v>657</v>
      </c>
      <c r="B826" s="1">
        <v>0</v>
      </c>
      <c r="C826" s="50">
        <v>350</v>
      </c>
      <c r="D826" s="50">
        <f t="shared" si="141"/>
        <v>350</v>
      </c>
      <c r="E826" s="9"/>
      <c r="F826" s="9"/>
    </row>
    <row r="827" spans="1:6" x14ac:dyDescent="0.25">
      <c r="A827" s="1" t="s">
        <v>691</v>
      </c>
      <c r="B827" s="1">
        <v>0</v>
      </c>
      <c r="C827" s="50">
        <v>550</v>
      </c>
      <c r="D827" s="50">
        <f t="shared" si="141"/>
        <v>550</v>
      </c>
      <c r="E827" s="9"/>
      <c r="F827" s="9"/>
    </row>
    <row r="828" spans="1:6" x14ac:dyDescent="0.25">
      <c r="A828" s="1" t="s">
        <v>658</v>
      </c>
      <c r="B828" s="1">
        <v>0</v>
      </c>
      <c r="C828" s="50">
        <v>350</v>
      </c>
      <c r="D828" s="50">
        <f t="shared" si="141"/>
        <v>350</v>
      </c>
      <c r="E828" s="9"/>
      <c r="F828" s="9"/>
    </row>
    <row r="829" spans="1:6" x14ac:dyDescent="0.25">
      <c r="A829" s="67" t="s">
        <v>659</v>
      </c>
      <c r="B829" s="1">
        <v>1</v>
      </c>
      <c r="C829" s="62">
        <v>2943</v>
      </c>
      <c r="D829" s="63">
        <f>C829+F829</f>
        <v>5261.2718021741384</v>
      </c>
      <c r="E829" s="9">
        <v>17.8</v>
      </c>
      <c r="F829" s="47">
        <f>E829*$F$895</f>
        <v>2318.271802174138</v>
      </c>
    </row>
    <row r="830" spans="1:6" x14ac:dyDescent="0.25">
      <c r="A830" s="1" t="s">
        <v>660</v>
      </c>
      <c r="B830" s="1">
        <v>0</v>
      </c>
      <c r="C830" s="50">
        <v>350</v>
      </c>
      <c r="D830" s="50">
        <f t="shared" ref="D830:D832" si="142">C830</f>
        <v>350</v>
      </c>
      <c r="E830" s="9"/>
      <c r="F830" s="9"/>
    </row>
    <row r="831" spans="1:6" x14ac:dyDescent="0.25">
      <c r="A831" s="1" t="s">
        <v>661</v>
      </c>
      <c r="B831" s="1">
        <v>0</v>
      </c>
      <c r="C831" s="50">
        <v>350</v>
      </c>
      <c r="D831" s="50">
        <f t="shared" si="142"/>
        <v>350</v>
      </c>
      <c r="E831" s="9"/>
      <c r="F831" s="9"/>
    </row>
    <row r="832" spans="1:6" x14ac:dyDescent="0.25">
      <c r="A832" s="1" t="s">
        <v>662</v>
      </c>
      <c r="B832" s="1">
        <v>0</v>
      </c>
      <c r="C832" s="50">
        <v>350</v>
      </c>
      <c r="D832" s="50">
        <f t="shared" si="142"/>
        <v>350</v>
      </c>
      <c r="E832" s="9"/>
      <c r="F832" s="9"/>
    </row>
    <row r="833" spans="1:6" x14ac:dyDescent="0.25">
      <c r="A833" s="67" t="s">
        <v>663</v>
      </c>
      <c r="B833" s="1">
        <v>1</v>
      </c>
      <c r="C833" s="62">
        <v>1403</v>
      </c>
      <c r="D833" s="63">
        <f t="shared" ref="D833:D838" si="143">C833+F833</f>
        <v>3981.7517799465131</v>
      </c>
      <c r="E833" s="9">
        <v>19.8</v>
      </c>
      <c r="F833" s="47">
        <f t="shared" ref="F833:F838" si="144">E833*$F$895</f>
        <v>2578.7517799465131</v>
      </c>
    </row>
    <row r="834" spans="1:6" x14ac:dyDescent="0.25">
      <c r="A834" s="67" t="s">
        <v>664</v>
      </c>
      <c r="B834" s="1">
        <v>1</v>
      </c>
      <c r="C834" s="62">
        <v>1893</v>
      </c>
      <c r="D834" s="63">
        <f t="shared" si="143"/>
        <v>4458.7277810578944</v>
      </c>
      <c r="E834" s="9">
        <v>19.7</v>
      </c>
      <c r="F834" s="47">
        <f t="shared" si="144"/>
        <v>2565.7277810578939</v>
      </c>
    </row>
    <row r="835" spans="1:6" x14ac:dyDescent="0.25">
      <c r="A835" s="67" t="s">
        <v>665</v>
      </c>
      <c r="B835" s="1">
        <v>1</v>
      </c>
      <c r="C835" s="62">
        <v>4203</v>
      </c>
      <c r="D835" s="63">
        <f t="shared" si="143"/>
        <v>6130.5518355155755</v>
      </c>
      <c r="E835" s="9">
        <v>14.8</v>
      </c>
      <c r="F835" s="47">
        <f t="shared" si="144"/>
        <v>1927.5518355155755</v>
      </c>
    </row>
    <row r="836" spans="1:6" x14ac:dyDescent="0.25">
      <c r="A836" s="67" t="s">
        <v>812</v>
      </c>
      <c r="B836" s="1">
        <v>1</v>
      </c>
      <c r="C836" s="62">
        <v>1403</v>
      </c>
      <c r="D836" s="63">
        <f t="shared" si="143"/>
        <v>3330.5518355155755</v>
      </c>
      <c r="E836" s="9">
        <v>14.8</v>
      </c>
      <c r="F836" s="47">
        <f t="shared" si="144"/>
        <v>1927.5518355155755</v>
      </c>
    </row>
    <row r="837" spans="1:6" x14ac:dyDescent="0.25">
      <c r="A837" s="67" t="s">
        <v>666</v>
      </c>
      <c r="B837" s="1">
        <v>1</v>
      </c>
      <c r="C837" s="62">
        <v>395</v>
      </c>
      <c r="D837" s="63">
        <f t="shared" si="143"/>
        <v>2986.7757788351314</v>
      </c>
      <c r="E837" s="9">
        <v>19.899999999999999</v>
      </c>
      <c r="F837" s="47">
        <f t="shared" si="144"/>
        <v>2591.7757788351314</v>
      </c>
    </row>
    <row r="838" spans="1:6" x14ac:dyDescent="0.25">
      <c r="A838" s="67" t="s">
        <v>667</v>
      </c>
      <c r="B838" s="1">
        <v>1</v>
      </c>
      <c r="C838" s="62">
        <v>1403</v>
      </c>
      <c r="D838" s="63">
        <f t="shared" si="143"/>
        <v>3721.271802174138</v>
      </c>
      <c r="E838" s="9">
        <v>17.8</v>
      </c>
      <c r="F838" s="47">
        <f t="shared" si="144"/>
        <v>2318.271802174138</v>
      </c>
    </row>
    <row r="839" spans="1:6" x14ac:dyDescent="0.25">
      <c r="A839" s="1" t="s">
        <v>668</v>
      </c>
      <c r="B839" s="1">
        <v>0</v>
      </c>
      <c r="C839" s="50">
        <v>350</v>
      </c>
      <c r="D839" s="50">
        <f>C839</f>
        <v>350</v>
      </c>
      <c r="E839" s="9"/>
      <c r="F839" s="9"/>
    </row>
    <row r="840" spans="1:6" x14ac:dyDescent="0.25">
      <c r="A840" s="68" t="s">
        <v>669</v>
      </c>
      <c r="B840" s="37">
        <v>1</v>
      </c>
      <c r="C840" s="64">
        <v>1895</v>
      </c>
      <c r="D840" s="63">
        <f>C840+F840</f>
        <v>3392.7598721911563</v>
      </c>
      <c r="E840" s="9">
        <v>11.5</v>
      </c>
      <c r="F840" s="47">
        <f>E840*$F$895</f>
        <v>1497.7598721911565</v>
      </c>
    </row>
    <row r="841" spans="1:6" x14ac:dyDescent="0.25">
      <c r="A841" s="1" t="s">
        <v>670</v>
      </c>
      <c r="B841" s="1">
        <v>0</v>
      </c>
      <c r="C841" s="50">
        <v>650</v>
      </c>
      <c r="D841" s="50">
        <f t="shared" ref="D841:D846" si="145">C841</f>
        <v>650</v>
      </c>
      <c r="E841" s="9"/>
      <c r="F841" s="9"/>
    </row>
    <row r="842" spans="1:6" x14ac:dyDescent="0.25">
      <c r="A842" s="1" t="s">
        <v>671</v>
      </c>
      <c r="B842" s="1">
        <v>0</v>
      </c>
      <c r="C842" s="72">
        <v>250</v>
      </c>
      <c r="D842" s="50">
        <f t="shared" si="145"/>
        <v>250</v>
      </c>
      <c r="E842" s="9"/>
      <c r="F842" s="9"/>
    </row>
    <row r="843" spans="1:6" x14ac:dyDescent="0.25">
      <c r="A843" s="1" t="s">
        <v>672</v>
      </c>
      <c r="B843" s="1">
        <v>0</v>
      </c>
      <c r="C843" s="72">
        <v>300</v>
      </c>
      <c r="D843" s="50">
        <f t="shared" si="145"/>
        <v>300</v>
      </c>
      <c r="E843" s="9"/>
      <c r="F843" s="9"/>
    </row>
    <row r="844" spans="1:6" x14ac:dyDescent="0.25">
      <c r="A844" s="1" t="s">
        <v>762</v>
      </c>
      <c r="B844" s="1">
        <v>0</v>
      </c>
      <c r="C844" s="72">
        <v>300</v>
      </c>
      <c r="D844" s="50">
        <f t="shared" si="145"/>
        <v>300</v>
      </c>
      <c r="E844" s="9"/>
      <c r="F844" s="9"/>
    </row>
    <row r="845" spans="1:6" x14ac:dyDescent="0.25">
      <c r="A845" s="1" t="s">
        <v>813</v>
      </c>
      <c r="B845" s="1">
        <v>0</v>
      </c>
      <c r="C845" s="72">
        <v>1000</v>
      </c>
      <c r="D845" s="50">
        <f t="shared" si="145"/>
        <v>1000</v>
      </c>
      <c r="E845" s="9"/>
      <c r="F845" s="9"/>
    </row>
    <row r="846" spans="1:6" x14ac:dyDescent="0.25">
      <c r="A846" s="1" t="s">
        <v>778</v>
      </c>
      <c r="B846" s="1">
        <v>0</v>
      </c>
      <c r="C846" s="72">
        <v>300</v>
      </c>
      <c r="D846" s="50">
        <f t="shared" si="145"/>
        <v>300</v>
      </c>
      <c r="E846" s="9"/>
      <c r="F846" s="9"/>
    </row>
    <row r="847" spans="1:6" x14ac:dyDescent="0.25">
      <c r="A847" s="1" t="s">
        <v>8</v>
      </c>
      <c r="B847" s="1">
        <v>0</v>
      </c>
      <c r="C847" s="72">
        <v>350</v>
      </c>
      <c r="D847" s="50">
        <f t="shared" ref="D847:D857" si="146">C847</f>
        <v>350</v>
      </c>
      <c r="E847" s="9"/>
      <c r="F847" s="9"/>
    </row>
    <row r="848" spans="1:6" x14ac:dyDescent="0.25">
      <c r="A848" s="1" t="s">
        <v>673</v>
      </c>
      <c r="B848" s="1">
        <v>0</v>
      </c>
      <c r="C848" s="72">
        <v>650</v>
      </c>
      <c r="D848" s="50">
        <f t="shared" si="146"/>
        <v>650</v>
      </c>
      <c r="E848" s="9"/>
      <c r="F848" s="9"/>
    </row>
    <row r="849" spans="1:6" x14ac:dyDescent="0.25">
      <c r="A849" s="1" t="s">
        <v>787</v>
      </c>
      <c r="B849" s="1">
        <v>0</v>
      </c>
      <c r="C849" s="50">
        <v>450</v>
      </c>
      <c r="D849" s="50">
        <f t="shared" si="146"/>
        <v>450</v>
      </c>
      <c r="E849" s="9"/>
      <c r="F849" s="9"/>
    </row>
    <row r="850" spans="1:6" x14ac:dyDescent="0.25">
      <c r="A850" s="1" t="s">
        <v>737</v>
      </c>
      <c r="B850" s="1">
        <v>0</v>
      </c>
      <c r="C850" s="50">
        <v>450</v>
      </c>
      <c r="D850" s="50">
        <f t="shared" si="146"/>
        <v>450</v>
      </c>
      <c r="E850" s="9"/>
      <c r="F850" s="9"/>
    </row>
    <row r="851" spans="1:6" x14ac:dyDescent="0.25">
      <c r="A851" s="1" t="s">
        <v>751</v>
      </c>
      <c r="B851" s="1">
        <v>0</v>
      </c>
      <c r="C851" s="50">
        <v>450</v>
      </c>
      <c r="D851" s="50">
        <f t="shared" si="146"/>
        <v>450</v>
      </c>
      <c r="E851" s="9"/>
      <c r="F851" s="9"/>
    </row>
    <row r="852" spans="1:6" x14ac:dyDescent="0.25">
      <c r="A852" s="1" t="s">
        <v>756</v>
      </c>
      <c r="B852" s="1">
        <v>0</v>
      </c>
      <c r="C852" s="72">
        <v>450</v>
      </c>
      <c r="D852" s="50">
        <f t="shared" si="146"/>
        <v>450</v>
      </c>
      <c r="E852" s="9"/>
      <c r="F852" s="9"/>
    </row>
    <row r="853" spans="1:6" x14ac:dyDescent="0.25">
      <c r="A853" s="1" t="s">
        <v>839</v>
      </c>
      <c r="B853" s="1">
        <v>0</v>
      </c>
      <c r="C853" s="72">
        <v>300</v>
      </c>
      <c r="D853" s="50">
        <f t="shared" si="146"/>
        <v>300</v>
      </c>
      <c r="E853" s="9"/>
      <c r="F853" s="9"/>
    </row>
    <row r="854" spans="1:6" x14ac:dyDescent="0.25">
      <c r="A854" s="1" t="s">
        <v>779</v>
      </c>
      <c r="B854" s="1">
        <v>0</v>
      </c>
      <c r="C854" s="72">
        <v>350</v>
      </c>
      <c r="D854" s="50">
        <f t="shared" si="146"/>
        <v>350</v>
      </c>
      <c r="E854" s="9"/>
      <c r="F854" s="9"/>
    </row>
    <row r="855" spans="1:6" x14ac:dyDescent="0.25">
      <c r="A855" s="1" t="s">
        <v>1725</v>
      </c>
      <c r="B855" s="1">
        <v>0</v>
      </c>
      <c r="C855" s="72">
        <v>375</v>
      </c>
      <c r="D855" s="50">
        <f t="shared" si="146"/>
        <v>375</v>
      </c>
      <c r="E855" s="9"/>
      <c r="F855" s="9"/>
    </row>
    <row r="856" spans="1:6" x14ac:dyDescent="0.25">
      <c r="A856" s="1" t="s">
        <v>1727</v>
      </c>
      <c r="B856" s="1">
        <v>0</v>
      </c>
      <c r="C856" s="72">
        <v>450</v>
      </c>
      <c r="D856" s="50">
        <f t="shared" si="146"/>
        <v>450</v>
      </c>
      <c r="E856" s="9"/>
      <c r="F856" s="9"/>
    </row>
    <row r="857" spans="1:6" x14ac:dyDescent="0.25">
      <c r="A857" s="1" t="s">
        <v>757</v>
      </c>
      <c r="B857" s="1">
        <v>0</v>
      </c>
      <c r="C857" s="72">
        <v>300</v>
      </c>
      <c r="D857" s="50">
        <f t="shared" si="146"/>
        <v>300</v>
      </c>
      <c r="E857" s="9"/>
      <c r="F857" s="9"/>
    </row>
    <row r="858" spans="1:6" x14ac:dyDescent="0.25">
      <c r="A858" s="1" t="s">
        <v>674</v>
      </c>
      <c r="B858" s="1">
        <v>0</v>
      </c>
      <c r="C858" s="72">
        <v>350</v>
      </c>
      <c r="D858" s="50">
        <f>C858</f>
        <v>350</v>
      </c>
      <c r="E858" s="9"/>
      <c r="F858" s="9"/>
    </row>
    <row r="859" spans="1:6" x14ac:dyDescent="0.25">
      <c r="A859" s="1" t="s">
        <v>786</v>
      </c>
      <c r="B859" s="1">
        <v>0</v>
      </c>
      <c r="C859" s="72">
        <v>4600</v>
      </c>
      <c r="D859" s="50">
        <f t="shared" ref="D859:D860" si="147">C859</f>
        <v>4600</v>
      </c>
      <c r="E859" s="9"/>
      <c r="F859" s="9"/>
    </row>
    <row r="860" spans="1:6" x14ac:dyDescent="0.25">
      <c r="A860" s="1" t="s">
        <v>675</v>
      </c>
      <c r="B860" s="1">
        <v>0</v>
      </c>
      <c r="C860" s="72">
        <v>4600</v>
      </c>
      <c r="D860" s="50">
        <f t="shared" si="147"/>
        <v>4600</v>
      </c>
      <c r="E860" s="9"/>
      <c r="F860" s="9"/>
    </row>
    <row r="861" spans="1:6" x14ac:dyDescent="0.25">
      <c r="A861" s="67" t="s">
        <v>780</v>
      </c>
      <c r="B861" s="39">
        <v>14</v>
      </c>
      <c r="C861" s="65">
        <v>6443</v>
      </c>
      <c r="D861" s="66">
        <f>C861+F861</f>
        <v>57184.499670058656</v>
      </c>
      <c r="E861" s="9">
        <f>((19.7*5)+(19.9*6)+52.4+99.5+19.8)</f>
        <v>389.59999999999997</v>
      </c>
      <c r="F861" s="47">
        <f>E861*$F$895</f>
        <v>50741.499670058656</v>
      </c>
    </row>
    <row r="862" spans="1:6" x14ac:dyDescent="0.25">
      <c r="A862" s="1" t="s">
        <v>676</v>
      </c>
      <c r="B862" s="1">
        <v>0</v>
      </c>
      <c r="C862" s="50">
        <v>350</v>
      </c>
      <c r="D862" s="50">
        <f t="shared" ref="D862:D868" si="148">C862</f>
        <v>350</v>
      </c>
      <c r="E862" s="9"/>
      <c r="F862" s="9"/>
    </row>
    <row r="863" spans="1:6" x14ac:dyDescent="0.25">
      <c r="A863" s="1" t="s">
        <v>677</v>
      </c>
      <c r="B863" s="1">
        <v>0</v>
      </c>
      <c r="C863" s="50">
        <v>350</v>
      </c>
      <c r="D863" s="50">
        <f t="shared" si="148"/>
        <v>350</v>
      </c>
      <c r="E863" s="9"/>
      <c r="F863" s="9"/>
    </row>
    <row r="864" spans="1:6" x14ac:dyDescent="0.25">
      <c r="A864" s="1" t="s">
        <v>788</v>
      </c>
      <c r="B864" s="1">
        <v>0</v>
      </c>
      <c r="C864" s="50">
        <v>450</v>
      </c>
      <c r="D864" s="50">
        <f t="shared" si="148"/>
        <v>450</v>
      </c>
      <c r="E864" s="9"/>
      <c r="F864" s="9"/>
    </row>
    <row r="865" spans="1:6" x14ac:dyDescent="0.25">
      <c r="A865" s="1" t="s">
        <v>781</v>
      </c>
      <c r="B865" s="1">
        <v>0</v>
      </c>
      <c r="C865" s="72">
        <v>250</v>
      </c>
      <c r="D865" s="50">
        <f t="shared" si="148"/>
        <v>250</v>
      </c>
      <c r="E865" s="9"/>
      <c r="F865" s="9"/>
    </row>
    <row r="866" spans="1:6" x14ac:dyDescent="0.25">
      <c r="A866" s="1" t="s">
        <v>1738</v>
      </c>
      <c r="B866" s="1">
        <v>0</v>
      </c>
      <c r="C866" s="72">
        <v>300</v>
      </c>
      <c r="D866" s="50">
        <f t="shared" si="148"/>
        <v>300</v>
      </c>
      <c r="E866" s="9"/>
      <c r="F866" s="9"/>
    </row>
    <row r="867" spans="1:6" x14ac:dyDescent="0.25">
      <c r="A867" s="1" t="s">
        <v>678</v>
      </c>
      <c r="B867" s="1">
        <v>0</v>
      </c>
      <c r="C867" s="72">
        <v>300</v>
      </c>
      <c r="D867" s="50">
        <f t="shared" si="148"/>
        <v>300</v>
      </c>
      <c r="E867" s="9"/>
      <c r="F867" s="9"/>
    </row>
    <row r="868" spans="1:6" x14ac:dyDescent="0.25">
      <c r="A868" s="1" t="s">
        <v>679</v>
      </c>
      <c r="B868" s="1">
        <v>0</v>
      </c>
      <c r="C868" s="72">
        <v>300</v>
      </c>
      <c r="D868" s="50">
        <f t="shared" si="148"/>
        <v>300</v>
      </c>
      <c r="E868" s="9"/>
      <c r="F868" s="9"/>
    </row>
    <row r="869" spans="1:6" x14ac:dyDescent="0.25">
      <c r="A869" s="1" t="s">
        <v>814</v>
      </c>
      <c r="B869" s="1">
        <v>0</v>
      </c>
      <c r="C869" s="72">
        <v>350</v>
      </c>
      <c r="D869" s="50">
        <f t="shared" ref="D869:D886" si="149">C869</f>
        <v>350</v>
      </c>
      <c r="E869" s="9"/>
      <c r="F869" s="9"/>
    </row>
    <row r="870" spans="1:6" x14ac:dyDescent="0.25">
      <c r="A870" s="1" t="s">
        <v>701</v>
      </c>
      <c r="B870" s="1">
        <v>0</v>
      </c>
      <c r="C870" s="72">
        <v>400</v>
      </c>
      <c r="D870" s="50">
        <f t="shared" si="149"/>
        <v>400</v>
      </c>
      <c r="E870" s="9"/>
      <c r="F870" s="9"/>
    </row>
    <row r="871" spans="1:6" x14ac:dyDescent="0.25">
      <c r="A871" s="1" t="s">
        <v>680</v>
      </c>
      <c r="B871" s="1">
        <v>0</v>
      </c>
      <c r="C871" s="72">
        <v>294</v>
      </c>
      <c r="D871" s="50">
        <f t="shared" si="149"/>
        <v>294</v>
      </c>
      <c r="E871" s="9"/>
      <c r="F871" s="9"/>
    </row>
    <row r="872" spans="1:6" x14ac:dyDescent="0.25">
      <c r="A872" s="1" t="s">
        <v>1744</v>
      </c>
      <c r="B872" s="1">
        <v>0</v>
      </c>
      <c r="C872" s="72">
        <v>250</v>
      </c>
      <c r="D872" s="50">
        <f t="shared" si="149"/>
        <v>250</v>
      </c>
      <c r="E872" s="9"/>
      <c r="F872" s="9"/>
    </row>
    <row r="873" spans="1:6" x14ac:dyDescent="0.25">
      <c r="A873" s="1" t="s">
        <v>681</v>
      </c>
      <c r="B873" s="1">
        <v>0</v>
      </c>
      <c r="C873" s="72">
        <v>350</v>
      </c>
      <c r="D873" s="50">
        <f t="shared" si="149"/>
        <v>350</v>
      </c>
      <c r="E873" s="9"/>
      <c r="F873" s="9"/>
    </row>
    <row r="874" spans="1:6" x14ac:dyDescent="0.25">
      <c r="A874" s="1" t="s">
        <v>722</v>
      </c>
      <c r="B874" s="1">
        <v>0</v>
      </c>
      <c r="C874" s="72">
        <v>450</v>
      </c>
      <c r="D874" s="50">
        <f t="shared" si="149"/>
        <v>450</v>
      </c>
      <c r="E874" s="9"/>
      <c r="F874" s="9"/>
    </row>
    <row r="875" spans="1:6" x14ac:dyDescent="0.25">
      <c r="A875" s="1" t="s">
        <v>782</v>
      </c>
      <c r="B875" s="1">
        <v>0</v>
      </c>
      <c r="C875" s="72">
        <v>650</v>
      </c>
      <c r="D875" s="50">
        <f t="shared" si="149"/>
        <v>650</v>
      </c>
      <c r="E875" s="9"/>
      <c r="F875" s="9"/>
    </row>
    <row r="876" spans="1:6" x14ac:dyDescent="0.25">
      <c r="A876" s="4" t="s">
        <v>871</v>
      </c>
      <c r="B876" s="1">
        <v>0</v>
      </c>
      <c r="C876" s="72">
        <v>930</v>
      </c>
      <c r="D876" s="50">
        <f t="shared" si="149"/>
        <v>930</v>
      </c>
      <c r="E876" s="9"/>
      <c r="F876" s="9"/>
    </row>
    <row r="877" spans="1:6" x14ac:dyDescent="0.25">
      <c r="A877" s="4" t="s">
        <v>872</v>
      </c>
      <c r="B877" s="1">
        <v>0</v>
      </c>
      <c r="C877" s="72">
        <v>2280</v>
      </c>
      <c r="D877" s="50">
        <f t="shared" si="149"/>
        <v>2280</v>
      </c>
      <c r="E877" s="9"/>
      <c r="F877" s="9"/>
    </row>
    <row r="878" spans="1:6" x14ac:dyDescent="0.25">
      <c r="A878" s="6" t="s">
        <v>874</v>
      </c>
      <c r="B878" s="1">
        <v>0</v>
      </c>
      <c r="C878" s="72">
        <v>235</v>
      </c>
      <c r="D878" s="50">
        <f t="shared" si="149"/>
        <v>235</v>
      </c>
      <c r="E878" s="9"/>
      <c r="F878" s="9"/>
    </row>
    <row r="879" spans="1:6" x14ac:dyDescent="0.25">
      <c r="A879" s="4" t="s">
        <v>868</v>
      </c>
      <c r="B879" s="1">
        <v>0</v>
      </c>
      <c r="C879" s="72">
        <v>430</v>
      </c>
      <c r="D879" s="50">
        <f t="shared" si="149"/>
        <v>430</v>
      </c>
      <c r="E879" s="9"/>
      <c r="F879" s="9"/>
    </row>
    <row r="880" spans="1:6" x14ac:dyDescent="0.25">
      <c r="A880" s="6" t="s">
        <v>876</v>
      </c>
      <c r="B880" s="1">
        <v>0</v>
      </c>
      <c r="C880" s="72">
        <v>225</v>
      </c>
      <c r="D880" s="50">
        <f t="shared" si="149"/>
        <v>225</v>
      </c>
      <c r="E880" s="9"/>
      <c r="F880" s="9"/>
    </row>
    <row r="881" spans="1:7" x14ac:dyDescent="0.25">
      <c r="A881" s="4" t="s">
        <v>870</v>
      </c>
      <c r="B881" s="1">
        <v>0</v>
      </c>
      <c r="C881" s="72">
        <v>1860</v>
      </c>
      <c r="D881" s="50">
        <f t="shared" si="149"/>
        <v>1860</v>
      </c>
      <c r="E881" s="9"/>
      <c r="F881" s="9"/>
    </row>
    <row r="882" spans="1:7" x14ac:dyDescent="0.25">
      <c r="A882" s="6" t="s">
        <v>873</v>
      </c>
      <c r="B882" s="1">
        <v>0</v>
      </c>
      <c r="C882" s="72">
        <v>595</v>
      </c>
      <c r="D882" s="50">
        <f t="shared" si="149"/>
        <v>595</v>
      </c>
      <c r="E882" s="9"/>
      <c r="F882" s="9"/>
    </row>
    <row r="883" spans="1:7" x14ac:dyDescent="0.25">
      <c r="A883" s="4" t="s">
        <v>869</v>
      </c>
      <c r="B883" s="1">
        <v>0</v>
      </c>
      <c r="C883" s="72">
        <v>1190</v>
      </c>
      <c r="D883" s="50">
        <f t="shared" si="149"/>
        <v>1190</v>
      </c>
      <c r="E883" s="9"/>
      <c r="F883" s="9"/>
    </row>
    <row r="884" spans="1:7" x14ac:dyDescent="0.25">
      <c r="A884" s="4" t="s">
        <v>865</v>
      </c>
      <c r="B884" s="1">
        <v>0</v>
      </c>
      <c r="C884" s="72">
        <v>300</v>
      </c>
      <c r="D884" s="50">
        <f t="shared" si="149"/>
        <v>300</v>
      </c>
      <c r="E884" s="9"/>
      <c r="F884" s="9"/>
    </row>
    <row r="885" spans="1:7" x14ac:dyDescent="0.25">
      <c r="A885" s="4" t="s">
        <v>866</v>
      </c>
      <c r="B885" s="1">
        <v>0</v>
      </c>
      <c r="C885" s="72">
        <v>300</v>
      </c>
      <c r="D885" s="50">
        <f t="shared" si="149"/>
        <v>300</v>
      </c>
      <c r="E885" s="9"/>
      <c r="F885" s="9"/>
    </row>
    <row r="886" spans="1:7" x14ac:dyDescent="0.25">
      <c r="A886" s="4" t="s">
        <v>867</v>
      </c>
      <c r="B886" s="1">
        <v>0</v>
      </c>
      <c r="C886" s="72">
        <v>300</v>
      </c>
      <c r="D886" s="50">
        <f t="shared" si="149"/>
        <v>300</v>
      </c>
      <c r="E886" s="9"/>
      <c r="F886" s="9"/>
    </row>
    <row r="887" spans="1:7" x14ac:dyDescent="0.25">
      <c r="A887" s="6" t="s">
        <v>875</v>
      </c>
      <c r="B887" s="1">
        <v>0</v>
      </c>
      <c r="C887" s="72">
        <v>165</v>
      </c>
      <c r="D887" s="50">
        <f>C887</f>
        <v>165</v>
      </c>
      <c r="E887" s="9"/>
      <c r="F887" s="9"/>
    </row>
    <row r="888" spans="1:7" x14ac:dyDescent="0.25">
      <c r="A888" s="73" t="s">
        <v>1759</v>
      </c>
      <c r="B888" s="1">
        <v>0</v>
      </c>
      <c r="C888" s="74">
        <v>185</v>
      </c>
      <c r="D888" s="50">
        <f>C888</f>
        <v>185</v>
      </c>
      <c r="E888" s="9"/>
      <c r="F888" s="9"/>
    </row>
    <row r="889" spans="1:7" x14ac:dyDescent="0.25">
      <c r="A889" s="10" t="s">
        <v>1760</v>
      </c>
      <c r="B889" s="1">
        <v>0</v>
      </c>
      <c r="C889" s="75">
        <v>300</v>
      </c>
      <c r="D889" s="72">
        <f>C889</f>
        <v>300</v>
      </c>
      <c r="E889" s="9"/>
      <c r="F889" s="9"/>
    </row>
    <row r="890" spans="1:7" x14ac:dyDescent="0.25">
      <c r="A890" s="10" t="s">
        <v>1761</v>
      </c>
      <c r="B890" s="1">
        <v>0</v>
      </c>
      <c r="C890" s="75">
        <v>2625</v>
      </c>
      <c r="D890" s="72">
        <v>2625</v>
      </c>
      <c r="E890" s="9"/>
      <c r="F890" s="9"/>
    </row>
    <row r="891" spans="1:7" x14ac:dyDescent="0.25">
      <c r="A891" s="10" t="s">
        <v>1771</v>
      </c>
      <c r="B891" s="1">
        <v>0</v>
      </c>
      <c r="C891" s="75">
        <v>375</v>
      </c>
      <c r="D891" s="72">
        <v>375</v>
      </c>
      <c r="E891" s="9"/>
      <c r="F891" s="9"/>
    </row>
    <row r="892" spans="1:7" x14ac:dyDescent="0.25">
      <c r="A892" s="10" t="s">
        <v>1794</v>
      </c>
      <c r="B892" s="1">
        <v>0</v>
      </c>
      <c r="C892" s="75">
        <v>375</v>
      </c>
      <c r="D892" s="72">
        <v>375</v>
      </c>
      <c r="E892" s="9"/>
      <c r="F892" s="9"/>
    </row>
    <row r="893" spans="1:7" x14ac:dyDescent="0.25">
      <c r="A893" s="10" t="s">
        <v>1793</v>
      </c>
      <c r="B893" s="1">
        <v>0</v>
      </c>
      <c r="C893" s="75">
        <v>375</v>
      </c>
      <c r="D893" s="72">
        <v>375</v>
      </c>
      <c r="E893" s="9"/>
      <c r="F893" s="9"/>
    </row>
    <row r="894" spans="1:7" x14ac:dyDescent="0.25">
      <c r="A894" s="9" t="s">
        <v>1764</v>
      </c>
      <c r="B894" s="1">
        <v>0</v>
      </c>
      <c r="C894" s="55">
        <v>900</v>
      </c>
      <c r="D894" s="50">
        <f>C894</f>
        <v>900</v>
      </c>
      <c r="E894" s="9"/>
      <c r="F894" s="9"/>
    </row>
    <row r="895" spans="1:7" x14ac:dyDescent="0.25">
      <c r="A895" s="43" t="s">
        <v>1781</v>
      </c>
      <c r="B895" s="44">
        <f>SUM(B2:B894)</f>
        <v>223</v>
      </c>
      <c r="D895" s="45" t="s">
        <v>1780</v>
      </c>
      <c r="E895" s="44">
        <f>SUM(E2:E894)</f>
        <v>4606.8800000000037</v>
      </c>
      <c r="F895" s="46">
        <f>600000/E895</f>
        <v>130.23998888618752</v>
      </c>
      <c r="G895" s="48" t="s">
        <v>1788</v>
      </c>
    </row>
    <row r="896" spans="1:7" x14ac:dyDescent="0.25">
      <c r="C896" s="49" t="s">
        <v>1773</v>
      </c>
      <c r="D896" s="49" t="s">
        <v>1775</v>
      </c>
    </row>
    <row r="897" spans="1:4" x14ac:dyDescent="0.25">
      <c r="A897" s="28" t="s">
        <v>1777</v>
      </c>
      <c r="B897" s="38"/>
      <c r="C897" s="29">
        <f>SUM(C2:C894)</f>
        <v>706656</v>
      </c>
      <c r="D897" s="29">
        <f>SUM(D2:D894)</f>
        <v>1306656.0000000005</v>
      </c>
    </row>
    <row r="899" spans="1:4" x14ac:dyDescent="0.25">
      <c r="A899" t="s">
        <v>1789</v>
      </c>
      <c r="B899" s="57">
        <v>706</v>
      </c>
      <c r="C899" s="58"/>
      <c r="D899" s="58"/>
    </row>
  </sheetData>
  <autoFilter ref="A1:F897" xr:uid="{8F465A13-7FC7-471D-8B25-CA31571E9C5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890B9-BBED-4A67-9215-D8C7589348E2}">
  <dimension ref="A1:L897"/>
  <sheetViews>
    <sheetView topLeftCell="A862" workbookViewId="0">
      <selection activeCell="D138" sqref="D138"/>
    </sheetView>
  </sheetViews>
  <sheetFormatPr defaultRowHeight="15" x14ac:dyDescent="0.25"/>
  <cols>
    <col min="1" max="1" width="65.5703125" customWidth="1"/>
    <col min="2" max="2" width="14.85546875" customWidth="1"/>
    <col min="3" max="3" width="29" style="56" bestFit="1" customWidth="1"/>
    <col min="4" max="4" width="44.42578125" style="56" customWidth="1"/>
    <col min="5" max="5" width="17.28515625" customWidth="1"/>
    <col min="6" max="6" width="30.85546875" customWidth="1"/>
    <col min="7" max="7" width="25.5703125" customWidth="1"/>
  </cols>
  <sheetData>
    <row r="1" spans="1:12" ht="85.5" customHeight="1" x14ac:dyDescent="0.25">
      <c r="A1" s="23" t="s">
        <v>818</v>
      </c>
      <c r="B1" s="41" t="s">
        <v>1778</v>
      </c>
      <c r="C1" s="24" t="s">
        <v>1767</v>
      </c>
      <c r="D1" s="27" t="s">
        <v>1782</v>
      </c>
      <c r="E1" s="42" t="s">
        <v>1779</v>
      </c>
      <c r="F1" s="42" t="s">
        <v>1787</v>
      </c>
    </row>
    <row r="2" spans="1:12" x14ac:dyDescent="0.25">
      <c r="A2" s="1" t="s">
        <v>766</v>
      </c>
      <c r="B2" s="1">
        <v>0</v>
      </c>
      <c r="C2" s="50">
        <v>250</v>
      </c>
      <c r="D2" s="50">
        <f>C2+$C$897</f>
        <v>462.46458923512751</v>
      </c>
      <c r="E2" s="9"/>
      <c r="F2" s="9"/>
      <c r="K2" s="12"/>
      <c r="L2" t="s">
        <v>1791</v>
      </c>
    </row>
    <row r="3" spans="1:12" x14ac:dyDescent="0.25">
      <c r="A3" s="1" t="s">
        <v>878</v>
      </c>
      <c r="B3" s="1">
        <v>0</v>
      </c>
      <c r="C3" s="50">
        <v>450</v>
      </c>
      <c r="D3" s="50">
        <f t="shared" ref="D3:D5" si="0">C3+$C$897</f>
        <v>662.46458923512751</v>
      </c>
      <c r="E3" s="9"/>
      <c r="F3" s="9"/>
      <c r="K3" s="17"/>
      <c r="L3" t="s">
        <v>1766</v>
      </c>
    </row>
    <row r="4" spans="1:12" x14ac:dyDescent="0.25">
      <c r="A4" s="1" t="s">
        <v>0</v>
      </c>
      <c r="B4" s="1">
        <v>0</v>
      </c>
      <c r="C4" s="50">
        <v>250</v>
      </c>
      <c r="D4" s="50">
        <f t="shared" si="0"/>
        <v>462.46458923512751</v>
      </c>
      <c r="E4" s="9"/>
      <c r="F4" s="9"/>
    </row>
    <row r="5" spans="1:12" x14ac:dyDescent="0.25">
      <c r="A5" s="1" t="s">
        <v>831</v>
      </c>
      <c r="B5" s="1">
        <v>0</v>
      </c>
      <c r="C5" s="50">
        <v>450</v>
      </c>
      <c r="D5" s="50">
        <f t="shared" si="0"/>
        <v>662.46458923512751</v>
      </c>
      <c r="E5" s="9"/>
      <c r="F5" s="9"/>
    </row>
    <row r="6" spans="1:12" x14ac:dyDescent="0.25">
      <c r="A6" s="59" t="s">
        <v>849</v>
      </c>
      <c r="B6" s="59">
        <v>0</v>
      </c>
      <c r="C6" s="51">
        <v>375</v>
      </c>
      <c r="D6" s="51">
        <v>375</v>
      </c>
      <c r="E6" s="9"/>
      <c r="F6" s="9"/>
    </row>
    <row r="7" spans="1:12" x14ac:dyDescent="0.25">
      <c r="A7" s="1" t="s">
        <v>2</v>
      </c>
      <c r="B7" s="1">
        <v>0</v>
      </c>
      <c r="C7" s="50">
        <v>350</v>
      </c>
      <c r="D7" s="50">
        <f t="shared" ref="D7:D8" si="1">C7+$C$897</f>
        <v>562.46458923512751</v>
      </c>
      <c r="E7" s="9"/>
      <c r="F7" s="9"/>
    </row>
    <row r="8" spans="1:12" x14ac:dyDescent="0.25">
      <c r="A8" s="1" t="s">
        <v>1</v>
      </c>
      <c r="B8" s="1">
        <v>0</v>
      </c>
      <c r="C8" s="50">
        <v>450</v>
      </c>
      <c r="D8" s="50">
        <f t="shared" si="1"/>
        <v>662.46458923512751</v>
      </c>
      <c r="E8" s="9"/>
      <c r="F8" s="9"/>
    </row>
    <row r="9" spans="1:12" x14ac:dyDescent="0.25">
      <c r="A9" s="59" t="s">
        <v>1765</v>
      </c>
      <c r="B9" s="59">
        <v>0</v>
      </c>
      <c r="C9" s="51">
        <v>375</v>
      </c>
      <c r="D9" s="51">
        <v>375</v>
      </c>
      <c r="E9" s="9"/>
      <c r="F9" s="9"/>
    </row>
    <row r="10" spans="1:12" x14ac:dyDescent="0.25">
      <c r="A10" s="1" t="s">
        <v>747</v>
      </c>
      <c r="B10" s="1">
        <v>0</v>
      </c>
      <c r="C10" s="50">
        <v>150</v>
      </c>
      <c r="D10" s="50">
        <f t="shared" ref="D10:D25" si="2">C10+$C$897</f>
        <v>362.46458923512751</v>
      </c>
      <c r="E10" s="9"/>
      <c r="F10" s="9"/>
    </row>
    <row r="11" spans="1:12" x14ac:dyDescent="0.25">
      <c r="A11" s="1" t="s">
        <v>3</v>
      </c>
      <c r="B11" s="1">
        <v>0</v>
      </c>
      <c r="C11" s="50">
        <v>350</v>
      </c>
      <c r="D11" s="50">
        <f t="shared" si="2"/>
        <v>562.46458923512751</v>
      </c>
      <c r="E11" s="9"/>
      <c r="F11" s="9"/>
    </row>
    <row r="12" spans="1:12" x14ac:dyDescent="0.25">
      <c r="A12" s="1" t="s">
        <v>11</v>
      </c>
      <c r="B12" s="1">
        <v>0</v>
      </c>
      <c r="C12" s="50">
        <v>350</v>
      </c>
      <c r="D12" s="50">
        <f t="shared" si="2"/>
        <v>562.46458923512751</v>
      </c>
      <c r="E12" s="9"/>
      <c r="F12" s="9"/>
    </row>
    <row r="13" spans="1:12" x14ac:dyDescent="0.25">
      <c r="A13" s="1" t="s">
        <v>4</v>
      </c>
      <c r="B13" s="1">
        <v>0</v>
      </c>
      <c r="C13" s="50">
        <v>350</v>
      </c>
      <c r="D13" s="50">
        <f t="shared" si="2"/>
        <v>562.46458923512751</v>
      </c>
      <c r="E13" s="9"/>
      <c r="F13" s="9"/>
    </row>
    <row r="14" spans="1:12" x14ac:dyDescent="0.25">
      <c r="A14" s="1" t="s">
        <v>739</v>
      </c>
      <c r="B14" s="1">
        <v>0</v>
      </c>
      <c r="C14" s="50">
        <v>450</v>
      </c>
      <c r="D14" s="50">
        <f t="shared" si="2"/>
        <v>662.46458923512751</v>
      </c>
      <c r="E14" s="9"/>
      <c r="F14" s="9"/>
    </row>
    <row r="15" spans="1:12" x14ac:dyDescent="0.25">
      <c r="A15" s="1" t="s">
        <v>6</v>
      </c>
      <c r="B15" s="1">
        <v>0</v>
      </c>
      <c r="C15" s="50">
        <v>350</v>
      </c>
      <c r="D15" s="50">
        <f t="shared" si="2"/>
        <v>562.46458923512751</v>
      </c>
      <c r="E15" s="9"/>
      <c r="F15" s="9"/>
    </row>
    <row r="16" spans="1:12" x14ac:dyDescent="0.25">
      <c r="A16" s="1" t="s">
        <v>5</v>
      </c>
      <c r="B16" s="1">
        <v>0</v>
      </c>
      <c r="C16" s="50">
        <v>250</v>
      </c>
      <c r="D16" s="50">
        <f t="shared" si="2"/>
        <v>462.46458923512751</v>
      </c>
      <c r="E16" s="9"/>
      <c r="F16" s="9"/>
    </row>
    <row r="17" spans="1:6" x14ac:dyDescent="0.25">
      <c r="A17" s="1" t="s">
        <v>7</v>
      </c>
      <c r="B17" s="1">
        <v>0</v>
      </c>
      <c r="C17" s="50">
        <v>350</v>
      </c>
      <c r="D17" s="50">
        <f t="shared" si="2"/>
        <v>562.46458923512751</v>
      </c>
      <c r="E17" s="9"/>
      <c r="F17" s="9"/>
    </row>
    <row r="18" spans="1:6" x14ac:dyDescent="0.25">
      <c r="A18" s="1" t="s">
        <v>783</v>
      </c>
      <c r="B18" s="1">
        <v>0</v>
      </c>
      <c r="C18" s="50">
        <v>450</v>
      </c>
      <c r="D18" s="50">
        <f t="shared" si="2"/>
        <v>662.46458923512751</v>
      </c>
      <c r="E18" s="9"/>
      <c r="F18" s="9"/>
    </row>
    <row r="19" spans="1:6" x14ac:dyDescent="0.25">
      <c r="A19" s="1" t="s">
        <v>9</v>
      </c>
      <c r="B19" s="1">
        <v>0</v>
      </c>
      <c r="C19" s="50">
        <v>650</v>
      </c>
      <c r="D19" s="50">
        <f t="shared" si="2"/>
        <v>862.46458923512751</v>
      </c>
      <c r="E19" s="9"/>
      <c r="F19" s="9"/>
    </row>
    <row r="20" spans="1:6" x14ac:dyDescent="0.25">
      <c r="A20" s="1" t="s">
        <v>753</v>
      </c>
      <c r="B20" s="1">
        <v>0</v>
      </c>
      <c r="C20" s="50">
        <v>450</v>
      </c>
      <c r="D20" s="50">
        <f t="shared" si="2"/>
        <v>662.46458923512751</v>
      </c>
      <c r="E20" s="9"/>
      <c r="F20" s="9"/>
    </row>
    <row r="21" spans="1:6" x14ac:dyDescent="0.25">
      <c r="A21" s="1" t="s">
        <v>738</v>
      </c>
      <c r="B21" s="1">
        <v>0</v>
      </c>
      <c r="C21" s="50">
        <v>450</v>
      </c>
      <c r="D21" s="50">
        <f t="shared" si="2"/>
        <v>662.46458923512751</v>
      </c>
      <c r="E21" s="9"/>
      <c r="F21" s="9"/>
    </row>
    <row r="22" spans="1:6" x14ac:dyDescent="0.25">
      <c r="A22" s="1" t="s">
        <v>10</v>
      </c>
      <c r="B22" s="1">
        <v>0</v>
      </c>
      <c r="C22" s="50">
        <v>294</v>
      </c>
      <c r="D22" s="50">
        <f t="shared" si="2"/>
        <v>506.46458923512751</v>
      </c>
      <c r="E22" s="9"/>
      <c r="F22" s="9"/>
    </row>
    <row r="23" spans="1:6" x14ac:dyDescent="0.25">
      <c r="A23" s="1" t="s">
        <v>817</v>
      </c>
      <c r="B23" s="1">
        <v>0</v>
      </c>
      <c r="C23" s="50">
        <v>350</v>
      </c>
      <c r="D23" s="50">
        <f t="shared" si="2"/>
        <v>562.46458923512751</v>
      </c>
      <c r="E23" s="9"/>
      <c r="F23" s="9"/>
    </row>
    <row r="24" spans="1:6" x14ac:dyDescent="0.25">
      <c r="A24" s="1" t="s">
        <v>12</v>
      </c>
      <c r="B24" s="1">
        <v>0</v>
      </c>
      <c r="C24" s="50">
        <v>350</v>
      </c>
      <c r="D24" s="50">
        <f t="shared" si="2"/>
        <v>562.46458923512751</v>
      </c>
      <c r="E24" s="9"/>
      <c r="F24" s="9"/>
    </row>
    <row r="25" spans="1:6" x14ac:dyDescent="0.25">
      <c r="A25" s="1" t="s">
        <v>784</v>
      </c>
      <c r="B25" s="1">
        <v>0</v>
      </c>
      <c r="C25" s="50">
        <v>450</v>
      </c>
      <c r="D25" s="50">
        <f t="shared" si="2"/>
        <v>662.46458923512751</v>
      </c>
      <c r="E25" s="9"/>
      <c r="F25" s="9"/>
    </row>
    <row r="26" spans="1:6" x14ac:dyDescent="0.25">
      <c r="A26" s="67" t="s">
        <v>13</v>
      </c>
      <c r="B26" s="1">
        <v>1</v>
      </c>
      <c r="C26" s="62">
        <v>913</v>
      </c>
      <c r="D26" s="63">
        <f>C26+F26</f>
        <v>2371.6878755253001</v>
      </c>
      <c r="E26" s="9">
        <v>19.2</v>
      </c>
      <c r="F26" s="47">
        <f>E26*$F$893</f>
        <v>1458.6878755253001</v>
      </c>
    </row>
    <row r="27" spans="1:6" x14ac:dyDescent="0.25">
      <c r="A27" s="1" t="s">
        <v>14</v>
      </c>
      <c r="B27" s="1">
        <v>0</v>
      </c>
      <c r="C27" s="50">
        <v>650</v>
      </c>
      <c r="D27" s="50">
        <f t="shared" ref="D27:D30" si="3">C27+$C$897</f>
        <v>862.46458923512751</v>
      </c>
      <c r="E27" s="9"/>
      <c r="F27" s="9"/>
    </row>
    <row r="28" spans="1:6" x14ac:dyDescent="0.25">
      <c r="A28" s="1" t="s">
        <v>706</v>
      </c>
      <c r="B28" s="1">
        <v>0</v>
      </c>
      <c r="C28" s="50">
        <v>450</v>
      </c>
      <c r="D28" s="50">
        <f t="shared" si="3"/>
        <v>662.46458923512751</v>
      </c>
      <c r="E28" s="9"/>
      <c r="F28" s="9"/>
    </row>
    <row r="29" spans="1:6" x14ac:dyDescent="0.25">
      <c r="A29" s="1" t="s">
        <v>15</v>
      </c>
      <c r="B29" s="1">
        <v>0</v>
      </c>
      <c r="C29" s="50">
        <v>3250</v>
      </c>
      <c r="D29" s="50">
        <f t="shared" si="3"/>
        <v>3462.4645892351273</v>
      </c>
      <c r="E29" s="9"/>
      <c r="F29" s="9"/>
    </row>
    <row r="30" spans="1:6" x14ac:dyDescent="0.25">
      <c r="A30" s="1" t="s">
        <v>16</v>
      </c>
      <c r="B30" s="1">
        <v>0</v>
      </c>
      <c r="C30" s="50">
        <v>430</v>
      </c>
      <c r="D30" s="50">
        <f t="shared" si="3"/>
        <v>642.46458923512751</v>
      </c>
      <c r="E30" s="9"/>
      <c r="F30" s="9"/>
    </row>
    <row r="31" spans="1:6" x14ac:dyDescent="0.25">
      <c r="A31" s="67" t="s">
        <v>17</v>
      </c>
      <c r="B31" s="1">
        <v>1</v>
      </c>
      <c r="C31" s="62">
        <v>5953</v>
      </c>
      <c r="D31" s="63">
        <f>C31+F31</f>
        <v>10496.204945646507</v>
      </c>
      <c r="E31" s="9">
        <v>59.8</v>
      </c>
      <c r="F31" s="47">
        <f>E31*$F$893</f>
        <v>4543.2049456465074</v>
      </c>
    </row>
    <row r="32" spans="1:6" x14ac:dyDescent="0.25">
      <c r="A32" s="1" t="s">
        <v>18</v>
      </c>
      <c r="B32" s="1">
        <v>0</v>
      </c>
      <c r="C32" s="50">
        <v>350</v>
      </c>
      <c r="D32" s="50">
        <f t="shared" ref="D32:D36" si="4">C32+$C$897</f>
        <v>562.46458923512751</v>
      </c>
      <c r="E32" s="9"/>
      <c r="F32" s="9"/>
    </row>
    <row r="33" spans="1:6" x14ac:dyDescent="0.25">
      <c r="A33" s="1" t="s">
        <v>764</v>
      </c>
      <c r="B33" s="1">
        <v>0</v>
      </c>
      <c r="C33" s="50">
        <v>1590</v>
      </c>
      <c r="D33" s="50">
        <f t="shared" si="4"/>
        <v>1802.4645892351275</v>
      </c>
      <c r="E33" s="9"/>
      <c r="F33" s="9"/>
    </row>
    <row r="34" spans="1:6" x14ac:dyDescent="0.25">
      <c r="A34" s="1" t="s">
        <v>19</v>
      </c>
      <c r="B34" s="1">
        <v>0</v>
      </c>
      <c r="C34" s="50">
        <v>350</v>
      </c>
      <c r="D34" s="50">
        <f t="shared" si="4"/>
        <v>562.46458923512751</v>
      </c>
      <c r="E34" s="9"/>
      <c r="F34" s="9"/>
    </row>
    <row r="35" spans="1:6" x14ac:dyDescent="0.25">
      <c r="A35" s="1" t="s">
        <v>20</v>
      </c>
      <c r="B35" s="1">
        <v>0</v>
      </c>
      <c r="C35" s="50">
        <v>350</v>
      </c>
      <c r="D35" s="50">
        <f t="shared" si="4"/>
        <v>562.46458923512751</v>
      </c>
      <c r="E35" s="9"/>
      <c r="F35" s="9"/>
    </row>
    <row r="36" spans="1:6" x14ac:dyDescent="0.25">
      <c r="A36" s="1" t="s">
        <v>21</v>
      </c>
      <c r="B36" s="1">
        <v>0</v>
      </c>
      <c r="C36" s="50">
        <v>650</v>
      </c>
      <c r="D36" s="50">
        <f t="shared" si="4"/>
        <v>862.46458923512751</v>
      </c>
      <c r="E36" s="9"/>
      <c r="F36" s="9"/>
    </row>
    <row r="37" spans="1:6" x14ac:dyDescent="0.25">
      <c r="A37" s="67" t="s">
        <v>22</v>
      </c>
      <c r="B37" s="1">
        <v>1</v>
      </c>
      <c r="C37" s="62">
        <v>493</v>
      </c>
      <c r="D37" s="63">
        <f>C37+F37</f>
        <v>1997.2718716354659</v>
      </c>
      <c r="E37" s="9">
        <v>19.8</v>
      </c>
      <c r="F37" s="47">
        <f>E37*$F$893</f>
        <v>1504.2718716354659</v>
      </c>
    </row>
    <row r="38" spans="1:6" x14ac:dyDescent="0.25">
      <c r="A38" s="1" t="s">
        <v>23</v>
      </c>
      <c r="B38" s="1">
        <v>0</v>
      </c>
      <c r="C38" s="50">
        <v>350</v>
      </c>
      <c r="D38" s="50">
        <f t="shared" ref="D38:D67" si="5">C38+$C$897</f>
        <v>562.46458923512751</v>
      </c>
      <c r="E38" s="9"/>
      <c r="F38" s="9"/>
    </row>
    <row r="39" spans="1:6" x14ac:dyDescent="0.25">
      <c r="A39" s="1" t="s">
        <v>24</v>
      </c>
      <c r="B39" s="1">
        <v>0</v>
      </c>
      <c r="C39" s="50">
        <v>210</v>
      </c>
      <c r="D39" s="50">
        <f t="shared" si="5"/>
        <v>422.46458923512751</v>
      </c>
      <c r="E39" s="9"/>
      <c r="F39" s="9"/>
    </row>
    <row r="40" spans="1:6" x14ac:dyDescent="0.25">
      <c r="A40" s="1" t="s">
        <v>840</v>
      </c>
      <c r="B40" s="1">
        <v>0</v>
      </c>
      <c r="C40" s="50">
        <v>5000</v>
      </c>
      <c r="D40" s="50">
        <f t="shared" si="5"/>
        <v>5212.4645892351273</v>
      </c>
      <c r="E40" s="9"/>
      <c r="F40" s="9"/>
    </row>
    <row r="41" spans="1:6" x14ac:dyDescent="0.25">
      <c r="A41" s="1" t="s">
        <v>25</v>
      </c>
      <c r="B41" s="1">
        <v>0</v>
      </c>
      <c r="C41" s="50">
        <v>650</v>
      </c>
      <c r="D41" s="50">
        <f t="shared" si="5"/>
        <v>862.46458923512751</v>
      </c>
      <c r="E41" s="9"/>
      <c r="F41" s="9"/>
    </row>
    <row r="42" spans="1:6" x14ac:dyDescent="0.25">
      <c r="A42" s="1" t="s">
        <v>26</v>
      </c>
      <c r="B42" s="1">
        <v>0</v>
      </c>
      <c r="C42" s="50">
        <v>350</v>
      </c>
      <c r="D42" s="50">
        <f t="shared" si="5"/>
        <v>562.46458923512751</v>
      </c>
      <c r="E42" s="9"/>
      <c r="F42" s="9"/>
    </row>
    <row r="43" spans="1:6" x14ac:dyDescent="0.25">
      <c r="A43" s="1" t="s">
        <v>27</v>
      </c>
      <c r="B43" s="1">
        <v>0</v>
      </c>
      <c r="C43" s="50">
        <v>450</v>
      </c>
      <c r="D43" s="50">
        <f t="shared" si="5"/>
        <v>662.46458923512751</v>
      </c>
      <c r="E43" s="9"/>
      <c r="F43" s="9"/>
    </row>
    <row r="44" spans="1:6" x14ac:dyDescent="0.25">
      <c r="A44" s="1" t="s">
        <v>705</v>
      </c>
      <c r="B44" s="1">
        <v>0</v>
      </c>
      <c r="C44" s="50">
        <v>400</v>
      </c>
      <c r="D44" s="50">
        <f t="shared" si="5"/>
        <v>612.46458923512751</v>
      </c>
      <c r="E44" s="9"/>
      <c r="F44" s="9"/>
    </row>
    <row r="45" spans="1:6" x14ac:dyDescent="0.25">
      <c r="A45" s="1" t="s">
        <v>28</v>
      </c>
      <c r="B45" s="1">
        <v>0</v>
      </c>
      <c r="C45" s="50">
        <v>350</v>
      </c>
      <c r="D45" s="50">
        <f t="shared" si="5"/>
        <v>562.46458923512751</v>
      </c>
      <c r="E45" s="9"/>
      <c r="F45" s="9"/>
    </row>
    <row r="46" spans="1:6" x14ac:dyDescent="0.25">
      <c r="A46" s="1" t="s">
        <v>29</v>
      </c>
      <c r="B46" s="1">
        <v>0</v>
      </c>
      <c r="C46" s="50">
        <v>350</v>
      </c>
      <c r="D46" s="50">
        <f t="shared" si="5"/>
        <v>562.46458923512751</v>
      </c>
      <c r="E46" s="9"/>
      <c r="F46" s="9"/>
    </row>
    <row r="47" spans="1:6" x14ac:dyDescent="0.25">
      <c r="A47" s="1" t="s">
        <v>30</v>
      </c>
      <c r="B47" s="1">
        <v>0</v>
      </c>
      <c r="C47" s="50">
        <v>350</v>
      </c>
      <c r="D47" s="50">
        <f t="shared" si="5"/>
        <v>562.46458923512751</v>
      </c>
      <c r="E47" s="9"/>
      <c r="F47" s="9"/>
    </row>
    <row r="48" spans="1:6" x14ac:dyDescent="0.25">
      <c r="A48" s="1" t="s">
        <v>31</v>
      </c>
      <c r="B48" s="1">
        <v>0</v>
      </c>
      <c r="C48" s="50">
        <v>250</v>
      </c>
      <c r="D48" s="50">
        <f t="shared" si="5"/>
        <v>462.46458923512751</v>
      </c>
      <c r="E48" s="9"/>
      <c r="F48" s="9"/>
    </row>
    <row r="49" spans="1:6" x14ac:dyDescent="0.25">
      <c r="A49" s="1" t="s">
        <v>32</v>
      </c>
      <c r="B49" s="1">
        <v>0</v>
      </c>
      <c r="C49" s="50">
        <v>350</v>
      </c>
      <c r="D49" s="50">
        <f t="shared" si="5"/>
        <v>562.46458923512751</v>
      </c>
      <c r="E49" s="9"/>
      <c r="F49" s="9"/>
    </row>
    <row r="50" spans="1:6" x14ac:dyDescent="0.25">
      <c r="A50" s="1" t="s">
        <v>33</v>
      </c>
      <c r="B50" s="1">
        <v>0</v>
      </c>
      <c r="C50" s="50">
        <v>350</v>
      </c>
      <c r="D50" s="50">
        <f t="shared" si="5"/>
        <v>562.46458923512751</v>
      </c>
      <c r="E50" s="9"/>
      <c r="F50" s="9"/>
    </row>
    <row r="51" spans="1:6" x14ac:dyDescent="0.25">
      <c r="A51" s="1" t="s">
        <v>695</v>
      </c>
      <c r="B51" s="1">
        <v>0</v>
      </c>
      <c r="C51" s="50">
        <v>400</v>
      </c>
      <c r="D51" s="50">
        <f t="shared" si="5"/>
        <v>612.46458923512751</v>
      </c>
      <c r="E51" s="9"/>
      <c r="F51" s="9"/>
    </row>
    <row r="52" spans="1:6" x14ac:dyDescent="0.25">
      <c r="A52" s="1" t="s">
        <v>34</v>
      </c>
      <c r="B52" s="1">
        <v>0</v>
      </c>
      <c r="C52" s="50">
        <v>1350</v>
      </c>
      <c r="D52" s="50">
        <f t="shared" si="5"/>
        <v>1562.4645892351275</v>
      </c>
      <c r="E52" s="9"/>
      <c r="F52" s="9"/>
    </row>
    <row r="53" spans="1:6" x14ac:dyDescent="0.25">
      <c r="A53" s="1" t="s">
        <v>35</v>
      </c>
      <c r="B53" s="1">
        <v>0</v>
      </c>
      <c r="C53" s="50">
        <v>273</v>
      </c>
      <c r="D53" s="50">
        <f t="shared" si="5"/>
        <v>485.46458923512751</v>
      </c>
      <c r="E53" s="9"/>
      <c r="F53" s="9"/>
    </row>
    <row r="54" spans="1:6" x14ac:dyDescent="0.25">
      <c r="A54" s="1" t="s">
        <v>36</v>
      </c>
      <c r="B54" s="1">
        <v>0</v>
      </c>
      <c r="C54" s="50">
        <v>650</v>
      </c>
      <c r="D54" s="50">
        <f t="shared" si="5"/>
        <v>862.46458923512751</v>
      </c>
      <c r="E54" s="9"/>
      <c r="F54" s="9"/>
    </row>
    <row r="55" spans="1:6" x14ac:dyDescent="0.25">
      <c r="A55" s="1" t="s">
        <v>37</v>
      </c>
      <c r="B55" s="1">
        <v>0</v>
      </c>
      <c r="C55" s="50">
        <v>650</v>
      </c>
      <c r="D55" s="50">
        <f t="shared" si="5"/>
        <v>862.46458923512751</v>
      </c>
      <c r="E55" s="9"/>
      <c r="F55" s="9"/>
    </row>
    <row r="56" spans="1:6" x14ac:dyDescent="0.25">
      <c r="A56" s="1" t="s">
        <v>38</v>
      </c>
      <c r="B56" s="1">
        <v>0</v>
      </c>
      <c r="C56" s="50">
        <v>350</v>
      </c>
      <c r="D56" s="50">
        <f t="shared" si="5"/>
        <v>562.46458923512751</v>
      </c>
      <c r="E56" s="9"/>
      <c r="F56" s="9"/>
    </row>
    <row r="57" spans="1:6" x14ac:dyDescent="0.25">
      <c r="A57" s="1" t="s">
        <v>39</v>
      </c>
      <c r="B57" s="1">
        <v>0</v>
      </c>
      <c r="C57" s="50">
        <v>950</v>
      </c>
      <c r="D57" s="50">
        <f t="shared" si="5"/>
        <v>1162.4645892351275</v>
      </c>
      <c r="E57" s="9"/>
      <c r="F57" s="9"/>
    </row>
    <row r="58" spans="1:6" x14ac:dyDescent="0.25">
      <c r="A58" s="1" t="s">
        <v>40</v>
      </c>
      <c r="B58" s="1">
        <v>0</v>
      </c>
      <c r="C58" s="50">
        <v>650</v>
      </c>
      <c r="D58" s="50">
        <f t="shared" si="5"/>
        <v>862.46458923512751</v>
      </c>
      <c r="E58" s="9"/>
      <c r="F58" s="9"/>
    </row>
    <row r="59" spans="1:6" x14ac:dyDescent="0.25">
      <c r="A59" s="1" t="s">
        <v>41</v>
      </c>
      <c r="B59" s="1">
        <v>0</v>
      </c>
      <c r="C59" s="50">
        <v>350</v>
      </c>
      <c r="D59" s="50">
        <f t="shared" si="5"/>
        <v>562.46458923512751</v>
      </c>
      <c r="E59" s="9"/>
      <c r="F59" s="9"/>
    </row>
    <row r="60" spans="1:6" x14ac:dyDescent="0.25">
      <c r="A60" s="1" t="s">
        <v>42</v>
      </c>
      <c r="B60" s="1">
        <v>0</v>
      </c>
      <c r="C60" s="50">
        <v>2850</v>
      </c>
      <c r="D60" s="50">
        <f t="shared" si="5"/>
        <v>3062.4645892351273</v>
      </c>
      <c r="E60" s="9"/>
      <c r="F60" s="9"/>
    </row>
    <row r="61" spans="1:6" x14ac:dyDescent="0.25">
      <c r="A61" s="1" t="s">
        <v>43</v>
      </c>
      <c r="B61" s="1">
        <v>0</v>
      </c>
      <c r="C61" s="50">
        <v>650</v>
      </c>
      <c r="D61" s="50">
        <f t="shared" si="5"/>
        <v>862.46458923512751</v>
      </c>
      <c r="E61" s="9"/>
      <c r="F61" s="9"/>
    </row>
    <row r="62" spans="1:6" x14ac:dyDescent="0.25">
      <c r="A62" s="1" t="s">
        <v>816</v>
      </c>
      <c r="B62" s="1">
        <v>0</v>
      </c>
      <c r="C62" s="50">
        <v>220</v>
      </c>
      <c r="D62" s="50">
        <f t="shared" si="5"/>
        <v>432.46458923512751</v>
      </c>
      <c r="E62" s="9"/>
      <c r="F62" s="9"/>
    </row>
    <row r="63" spans="1:6" x14ac:dyDescent="0.25">
      <c r="A63" s="1" t="s">
        <v>44</v>
      </c>
      <c r="B63" s="1">
        <v>0</v>
      </c>
      <c r="C63" s="50">
        <v>650</v>
      </c>
      <c r="D63" s="50">
        <f t="shared" si="5"/>
        <v>862.46458923512751</v>
      </c>
      <c r="E63" s="9"/>
      <c r="F63" s="9"/>
    </row>
    <row r="64" spans="1:6" x14ac:dyDescent="0.25">
      <c r="A64" s="1" t="s">
        <v>45</v>
      </c>
      <c r="B64" s="1">
        <v>0</v>
      </c>
      <c r="C64" s="50">
        <v>250</v>
      </c>
      <c r="D64" s="50">
        <f t="shared" si="5"/>
        <v>462.46458923512751</v>
      </c>
      <c r="E64" s="9"/>
      <c r="F64" s="9"/>
    </row>
    <row r="65" spans="1:6" x14ac:dyDescent="0.25">
      <c r="A65" s="1" t="s">
        <v>46</v>
      </c>
      <c r="B65" s="1">
        <v>0</v>
      </c>
      <c r="C65" s="50">
        <v>750</v>
      </c>
      <c r="D65" s="50">
        <f t="shared" si="5"/>
        <v>962.46458923512751</v>
      </c>
      <c r="E65" s="9"/>
      <c r="F65" s="9"/>
    </row>
    <row r="66" spans="1:6" x14ac:dyDescent="0.25">
      <c r="A66" s="1" t="s">
        <v>47</v>
      </c>
      <c r="B66" s="1">
        <v>0</v>
      </c>
      <c r="C66" s="50">
        <v>1350</v>
      </c>
      <c r="D66" s="50">
        <f t="shared" si="5"/>
        <v>1562.4645892351275</v>
      </c>
      <c r="E66" s="9"/>
      <c r="F66" s="9"/>
    </row>
    <row r="67" spans="1:6" x14ac:dyDescent="0.25">
      <c r="A67" s="1" t="s">
        <v>48</v>
      </c>
      <c r="B67" s="1">
        <v>0</v>
      </c>
      <c r="C67" s="50">
        <v>1350</v>
      </c>
      <c r="D67" s="50">
        <f t="shared" si="5"/>
        <v>1562.4645892351275</v>
      </c>
      <c r="E67" s="9"/>
      <c r="F67" s="9"/>
    </row>
    <row r="68" spans="1:6" x14ac:dyDescent="0.25">
      <c r="A68" s="67" t="s">
        <v>49</v>
      </c>
      <c r="B68" s="1">
        <v>1</v>
      </c>
      <c r="C68" s="62">
        <v>5953</v>
      </c>
      <c r="D68" s="63">
        <f>C68+F68</f>
        <v>9937.0412600284762</v>
      </c>
      <c r="E68" s="9">
        <v>52.44</v>
      </c>
      <c r="F68" s="47">
        <f>E68*$F$893</f>
        <v>3984.0412600284758</v>
      </c>
    </row>
    <row r="69" spans="1:6" x14ac:dyDescent="0.25">
      <c r="A69" s="1" t="s">
        <v>50</v>
      </c>
      <c r="B69" s="1">
        <v>0</v>
      </c>
      <c r="C69" s="50">
        <v>650</v>
      </c>
      <c r="D69" s="50">
        <f t="shared" ref="D69:D76" si="6">C69+$C$897</f>
        <v>862.46458923512751</v>
      </c>
      <c r="E69" s="9"/>
      <c r="F69" s="9"/>
    </row>
    <row r="70" spans="1:6" x14ac:dyDescent="0.25">
      <c r="A70" s="1" t="s">
        <v>51</v>
      </c>
      <c r="B70" s="1">
        <v>0</v>
      </c>
      <c r="C70" s="50">
        <v>250</v>
      </c>
      <c r="D70" s="50">
        <f t="shared" si="6"/>
        <v>462.46458923512751</v>
      </c>
      <c r="E70" s="9"/>
      <c r="F70" s="9"/>
    </row>
    <row r="71" spans="1:6" x14ac:dyDescent="0.25">
      <c r="A71" s="1" t="s">
        <v>52</v>
      </c>
      <c r="B71" s="1">
        <v>0</v>
      </c>
      <c r="C71" s="50">
        <v>1350</v>
      </c>
      <c r="D71" s="50">
        <f t="shared" si="6"/>
        <v>1562.4645892351275</v>
      </c>
      <c r="E71" s="9"/>
      <c r="F71" s="9"/>
    </row>
    <row r="72" spans="1:6" x14ac:dyDescent="0.25">
      <c r="A72" s="1" t="s">
        <v>53</v>
      </c>
      <c r="B72" s="1">
        <v>0</v>
      </c>
      <c r="C72" s="50">
        <v>250</v>
      </c>
      <c r="D72" s="50">
        <f t="shared" si="6"/>
        <v>462.46458923512751</v>
      </c>
      <c r="E72" s="9"/>
      <c r="F72" s="9"/>
    </row>
    <row r="73" spans="1:6" x14ac:dyDescent="0.25">
      <c r="A73" s="1" t="s">
        <v>54</v>
      </c>
      <c r="B73" s="1">
        <v>0</v>
      </c>
      <c r="C73" s="50">
        <v>1350</v>
      </c>
      <c r="D73" s="50">
        <f t="shared" si="6"/>
        <v>1562.4645892351275</v>
      </c>
      <c r="E73" s="9"/>
      <c r="F73" s="9"/>
    </row>
    <row r="74" spans="1:6" x14ac:dyDescent="0.25">
      <c r="A74" s="1" t="s">
        <v>55</v>
      </c>
      <c r="B74" s="1">
        <v>0</v>
      </c>
      <c r="C74" s="50">
        <v>350</v>
      </c>
      <c r="D74" s="50">
        <f t="shared" si="6"/>
        <v>562.46458923512751</v>
      </c>
      <c r="E74" s="9"/>
      <c r="F74" s="9"/>
    </row>
    <row r="75" spans="1:6" x14ac:dyDescent="0.25">
      <c r="A75" s="1" t="s">
        <v>56</v>
      </c>
      <c r="B75" s="1">
        <v>0</v>
      </c>
      <c r="C75" s="50">
        <v>650</v>
      </c>
      <c r="D75" s="50">
        <f t="shared" si="6"/>
        <v>862.46458923512751</v>
      </c>
      <c r="E75" s="9"/>
      <c r="F75" s="9"/>
    </row>
    <row r="76" spans="1:6" x14ac:dyDescent="0.25">
      <c r="A76" s="1" t="s">
        <v>57</v>
      </c>
      <c r="B76" s="1">
        <v>0</v>
      </c>
      <c r="C76" s="50">
        <v>1350</v>
      </c>
      <c r="D76" s="50">
        <f t="shared" si="6"/>
        <v>1562.4645892351275</v>
      </c>
      <c r="E76" s="9"/>
      <c r="F76" s="9"/>
    </row>
    <row r="77" spans="1:6" x14ac:dyDescent="0.25">
      <c r="A77" s="67" t="s">
        <v>58</v>
      </c>
      <c r="B77" s="1">
        <v>1</v>
      </c>
      <c r="C77" s="62">
        <v>913</v>
      </c>
      <c r="D77" s="63">
        <f>C77+F77</f>
        <v>2424.8692043204933</v>
      </c>
      <c r="E77" s="9">
        <v>19.899999999999999</v>
      </c>
      <c r="F77" s="47">
        <f>E77*$F$893</f>
        <v>1511.8692043204933</v>
      </c>
    </row>
    <row r="78" spans="1:6" x14ac:dyDescent="0.25">
      <c r="A78" s="1" t="s">
        <v>789</v>
      </c>
      <c r="B78" s="1">
        <v>0</v>
      </c>
      <c r="C78" s="50">
        <v>350</v>
      </c>
      <c r="D78" s="50">
        <f t="shared" ref="D78:D83" si="7">C78+$C$897</f>
        <v>562.46458923512751</v>
      </c>
      <c r="E78" s="9"/>
      <c r="F78" s="9"/>
    </row>
    <row r="79" spans="1:6" x14ac:dyDescent="0.25">
      <c r="A79" s="1" t="s">
        <v>59</v>
      </c>
      <c r="B79" s="1">
        <v>0</v>
      </c>
      <c r="C79" s="50">
        <v>350</v>
      </c>
      <c r="D79" s="50">
        <f t="shared" si="7"/>
        <v>562.46458923512751</v>
      </c>
      <c r="E79" s="9"/>
      <c r="F79" s="9"/>
    </row>
    <row r="80" spans="1:6" x14ac:dyDescent="0.25">
      <c r="A80" s="1" t="s">
        <v>850</v>
      </c>
      <c r="B80" s="1">
        <v>0</v>
      </c>
      <c r="C80" s="50">
        <v>460</v>
      </c>
      <c r="D80" s="50">
        <f t="shared" si="7"/>
        <v>672.46458923512751</v>
      </c>
      <c r="E80" s="9"/>
      <c r="F80" s="9"/>
    </row>
    <row r="81" spans="1:6" x14ac:dyDescent="0.25">
      <c r="A81" s="1" t="s">
        <v>60</v>
      </c>
      <c r="B81" s="1">
        <v>0</v>
      </c>
      <c r="C81" s="50">
        <v>350</v>
      </c>
      <c r="D81" s="50">
        <f t="shared" si="7"/>
        <v>562.46458923512751</v>
      </c>
      <c r="E81" s="9"/>
      <c r="F81" s="9"/>
    </row>
    <row r="82" spans="1:6" x14ac:dyDescent="0.25">
      <c r="A82" s="1" t="s">
        <v>714</v>
      </c>
      <c r="B82" s="1">
        <v>0</v>
      </c>
      <c r="C82" s="50">
        <v>1000</v>
      </c>
      <c r="D82" s="50">
        <f t="shared" si="7"/>
        <v>1212.4645892351275</v>
      </c>
      <c r="E82" s="9"/>
      <c r="F82" s="9"/>
    </row>
    <row r="83" spans="1:6" x14ac:dyDescent="0.25">
      <c r="A83" s="1" t="s">
        <v>61</v>
      </c>
      <c r="B83" s="1">
        <v>0</v>
      </c>
      <c r="C83" s="50">
        <v>650</v>
      </c>
      <c r="D83" s="50">
        <f t="shared" si="7"/>
        <v>862.46458923512751</v>
      </c>
      <c r="E83" s="9"/>
      <c r="F83" s="9"/>
    </row>
    <row r="84" spans="1:6" x14ac:dyDescent="0.25">
      <c r="A84" s="67" t="s">
        <v>62</v>
      </c>
      <c r="B84" s="1">
        <v>1</v>
      </c>
      <c r="C84" s="62">
        <v>1893</v>
      </c>
      <c r="D84" s="63">
        <f>C84+F84</f>
        <v>3252.9225506199409</v>
      </c>
      <c r="E84" s="9">
        <v>17.899999999999999</v>
      </c>
      <c r="F84" s="47">
        <f>E84*$F$893</f>
        <v>1359.9225506199411</v>
      </c>
    </row>
    <row r="85" spans="1:6" x14ac:dyDescent="0.25">
      <c r="A85" s="1" t="s">
        <v>63</v>
      </c>
      <c r="B85" s="1">
        <v>0</v>
      </c>
      <c r="C85" s="50">
        <v>350</v>
      </c>
      <c r="D85" s="50">
        <f>C85+$C$897</f>
        <v>562.46458923512751</v>
      </c>
      <c r="E85" s="9"/>
      <c r="F85" s="9"/>
    </row>
    <row r="86" spans="1:6" x14ac:dyDescent="0.25">
      <c r="A86" s="67" t="s">
        <v>64</v>
      </c>
      <c r="B86" s="1">
        <v>1</v>
      </c>
      <c r="C86" s="62">
        <v>913</v>
      </c>
      <c r="D86" s="63">
        <f>C86+F86</f>
        <v>2424.8692043204933</v>
      </c>
      <c r="E86" s="9">
        <v>19.899999999999999</v>
      </c>
      <c r="F86" s="47">
        <f>E86*$F$893</f>
        <v>1511.8692043204933</v>
      </c>
    </row>
    <row r="87" spans="1:6" x14ac:dyDescent="0.25">
      <c r="A87" s="1" t="s">
        <v>65</v>
      </c>
      <c r="B87" s="1">
        <v>0</v>
      </c>
      <c r="C87" s="50">
        <v>350</v>
      </c>
      <c r="D87" s="50">
        <f t="shared" ref="D87:D92" si="8">C87+$C$897</f>
        <v>562.46458923512751</v>
      </c>
      <c r="E87" s="9"/>
      <c r="F87" s="9"/>
    </row>
    <row r="88" spans="1:6" x14ac:dyDescent="0.25">
      <c r="A88" s="1" t="s">
        <v>66</v>
      </c>
      <c r="B88" s="1">
        <v>0</v>
      </c>
      <c r="C88" s="50">
        <v>1350</v>
      </c>
      <c r="D88" s="50">
        <f t="shared" si="8"/>
        <v>1562.4645892351275</v>
      </c>
      <c r="E88" s="9"/>
      <c r="F88" s="9"/>
    </row>
    <row r="89" spans="1:6" x14ac:dyDescent="0.25">
      <c r="A89" s="1" t="s">
        <v>67</v>
      </c>
      <c r="B89" s="1">
        <v>0</v>
      </c>
      <c r="C89" s="50">
        <v>350</v>
      </c>
      <c r="D89" s="50">
        <f t="shared" si="8"/>
        <v>562.46458923512751</v>
      </c>
      <c r="E89" s="9"/>
      <c r="F89" s="9"/>
    </row>
    <row r="90" spans="1:6" x14ac:dyDescent="0.25">
      <c r="A90" s="1" t="s">
        <v>68</v>
      </c>
      <c r="B90" s="1">
        <v>0</v>
      </c>
      <c r="C90" s="50">
        <v>350</v>
      </c>
      <c r="D90" s="50">
        <f t="shared" si="8"/>
        <v>562.46458923512751</v>
      </c>
      <c r="E90" s="9"/>
      <c r="F90" s="9"/>
    </row>
    <row r="91" spans="1:6" x14ac:dyDescent="0.25">
      <c r="A91" s="1" t="s">
        <v>752</v>
      </c>
      <c r="B91" s="1">
        <v>0</v>
      </c>
      <c r="C91" s="50">
        <v>480</v>
      </c>
      <c r="D91" s="50">
        <f t="shared" si="8"/>
        <v>692.46458923512751</v>
      </c>
      <c r="E91" s="9"/>
      <c r="F91" s="9"/>
    </row>
    <row r="92" spans="1:6" x14ac:dyDescent="0.25">
      <c r="A92" s="1" t="s">
        <v>69</v>
      </c>
      <c r="B92" s="1">
        <v>0</v>
      </c>
      <c r="C92" s="50">
        <v>1350</v>
      </c>
      <c r="D92" s="50">
        <f t="shared" si="8"/>
        <v>1562.4645892351275</v>
      </c>
      <c r="E92" s="9"/>
      <c r="F92" s="9"/>
    </row>
    <row r="93" spans="1:6" x14ac:dyDescent="0.25">
      <c r="A93" s="67" t="s">
        <v>70</v>
      </c>
      <c r="B93" s="1">
        <v>1</v>
      </c>
      <c r="C93" s="62">
        <v>5953</v>
      </c>
      <c r="D93" s="63">
        <f>C93+F93</f>
        <v>8604.4691070746339</v>
      </c>
      <c r="E93" s="9">
        <v>34.9</v>
      </c>
      <c r="F93" s="47">
        <f>E93*$F$893</f>
        <v>2651.4691070746339</v>
      </c>
    </row>
    <row r="94" spans="1:6" x14ac:dyDescent="0.25">
      <c r="A94" s="1" t="s">
        <v>71</v>
      </c>
      <c r="B94" s="1">
        <v>0</v>
      </c>
      <c r="C94" s="50">
        <v>210</v>
      </c>
      <c r="D94" s="50">
        <f t="shared" ref="D94:D97" si="9">C94+$C$897</f>
        <v>422.46458923512751</v>
      </c>
      <c r="E94" s="9"/>
      <c r="F94" s="9"/>
    </row>
    <row r="95" spans="1:6" x14ac:dyDescent="0.25">
      <c r="A95" s="1" t="s">
        <v>72</v>
      </c>
      <c r="B95" s="1">
        <v>0</v>
      </c>
      <c r="C95" s="50">
        <v>150</v>
      </c>
      <c r="D95" s="50">
        <f t="shared" si="9"/>
        <v>362.46458923512751</v>
      </c>
      <c r="E95" s="9"/>
      <c r="F95" s="9"/>
    </row>
    <row r="96" spans="1:6" x14ac:dyDescent="0.25">
      <c r="A96" s="1" t="s">
        <v>73</v>
      </c>
      <c r="B96" s="1">
        <v>0</v>
      </c>
      <c r="C96" s="50">
        <v>650</v>
      </c>
      <c r="D96" s="50">
        <f t="shared" si="9"/>
        <v>862.46458923512751</v>
      </c>
      <c r="E96" s="9"/>
      <c r="F96" s="9"/>
    </row>
    <row r="97" spans="1:6" x14ac:dyDescent="0.25">
      <c r="A97" s="1" t="s">
        <v>74</v>
      </c>
      <c r="B97" s="1">
        <v>0</v>
      </c>
      <c r="C97" s="50">
        <v>350</v>
      </c>
      <c r="D97" s="50">
        <f t="shared" si="9"/>
        <v>562.46458923512751</v>
      </c>
      <c r="E97" s="9"/>
      <c r="F97" s="9"/>
    </row>
    <row r="98" spans="1:6" x14ac:dyDescent="0.25">
      <c r="A98" s="67" t="s">
        <v>75</v>
      </c>
      <c r="B98" s="39">
        <v>2</v>
      </c>
      <c r="C98" s="62">
        <v>913</v>
      </c>
      <c r="D98" s="63">
        <f>C98+F98</f>
        <v>3830.3757510506002</v>
      </c>
      <c r="E98" s="9">
        <f>19.2+19.2</f>
        <v>38.4</v>
      </c>
      <c r="F98" s="47">
        <f>E98*$F$893</f>
        <v>2917.3757510506002</v>
      </c>
    </row>
    <row r="99" spans="1:6" x14ac:dyDescent="0.25">
      <c r="A99" s="1" t="s">
        <v>76</v>
      </c>
      <c r="B99" s="1">
        <v>0</v>
      </c>
      <c r="C99" s="50">
        <v>350</v>
      </c>
      <c r="D99" s="50">
        <f t="shared" ref="D99:D100" si="10">C99+$C$897</f>
        <v>562.46458923512751</v>
      </c>
      <c r="E99" s="9"/>
      <c r="F99" s="9"/>
    </row>
    <row r="100" spans="1:6" x14ac:dyDescent="0.25">
      <c r="A100" s="1" t="s">
        <v>77</v>
      </c>
      <c r="B100" s="1">
        <v>0</v>
      </c>
      <c r="C100" s="50">
        <v>130</v>
      </c>
      <c r="D100" s="50">
        <f t="shared" si="10"/>
        <v>342.46458923512751</v>
      </c>
      <c r="E100" s="9"/>
      <c r="F100" s="9"/>
    </row>
    <row r="101" spans="1:6" x14ac:dyDescent="0.25">
      <c r="A101" s="67" t="s">
        <v>78</v>
      </c>
      <c r="B101" s="1">
        <v>1</v>
      </c>
      <c r="C101" s="62">
        <v>1893</v>
      </c>
      <c r="D101" s="63">
        <f>C101+F101</f>
        <v>6785.6822491577786</v>
      </c>
      <c r="E101" s="9">
        <v>64.400000000000006</v>
      </c>
      <c r="F101" s="47">
        <f>E101*$F$893</f>
        <v>4892.6822491577786</v>
      </c>
    </row>
    <row r="102" spans="1:6" x14ac:dyDescent="0.25">
      <c r="A102" s="1" t="s">
        <v>760</v>
      </c>
      <c r="B102" s="1">
        <v>0</v>
      </c>
      <c r="C102" s="50">
        <v>860</v>
      </c>
      <c r="D102" s="50">
        <f t="shared" ref="D102:D110" si="11">C102+$C$897</f>
        <v>1072.4645892351275</v>
      </c>
      <c r="E102" s="9"/>
      <c r="F102" s="9"/>
    </row>
    <row r="103" spans="1:6" x14ac:dyDescent="0.25">
      <c r="A103" s="1" t="s">
        <v>79</v>
      </c>
      <c r="B103" s="1">
        <v>0</v>
      </c>
      <c r="C103" s="50">
        <v>350</v>
      </c>
      <c r="D103" s="50">
        <f t="shared" si="11"/>
        <v>562.46458923512751</v>
      </c>
      <c r="E103" s="9"/>
      <c r="F103" s="9"/>
    </row>
    <row r="104" spans="1:6" x14ac:dyDescent="0.25">
      <c r="A104" s="1" t="s">
        <v>80</v>
      </c>
      <c r="B104" s="1">
        <v>0</v>
      </c>
      <c r="C104" s="50">
        <v>350</v>
      </c>
      <c r="D104" s="50">
        <f t="shared" si="11"/>
        <v>562.46458923512751</v>
      </c>
      <c r="E104" s="9"/>
      <c r="F104" s="9"/>
    </row>
    <row r="105" spans="1:6" x14ac:dyDescent="0.25">
      <c r="A105" s="1" t="s">
        <v>767</v>
      </c>
      <c r="B105" s="1">
        <v>0</v>
      </c>
      <c r="C105" s="50">
        <v>650</v>
      </c>
      <c r="D105" s="50">
        <f t="shared" si="11"/>
        <v>862.46458923512751</v>
      </c>
      <c r="E105" s="9"/>
      <c r="F105" s="9"/>
    </row>
    <row r="106" spans="1:6" x14ac:dyDescent="0.25">
      <c r="A106" s="1" t="s">
        <v>81</v>
      </c>
      <c r="B106" s="1">
        <v>0</v>
      </c>
      <c r="C106" s="50">
        <v>350</v>
      </c>
      <c r="D106" s="50">
        <f t="shared" si="11"/>
        <v>562.46458923512751</v>
      </c>
      <c r="E106" s="9"/>
      <c r="F106" s="9"/>
    </row>
    <row r="107" spans="1:6" x14ac:dyDescent="0.25">
      <c r="A107" s="1" t="s">
        <v>82</v>
      </c>
      <c r="B107" s="1">
        <v>0</v>
      </c>
      <c r="C107" s="50">
        <v>350</v>
      </c>
      <c r="D107" s="50">
        <f t="shared" si="11"/>
        <v>562.46458923512751</v>
      </c>
      <c r="E107" s="9"/>
      <c r="F107" s="9"/>
    </row>
    <row r="108" spans="1:6" x14ac:dyDescent="0.25">
      <c r="A108" s="1" t="s">
        <v>83</v>
      </c>
      <c r="B108" s="1">
        <v>0</v>
      </c>
      <c r="C108" s="50">
        <v>250</v>
      </c>
      <c r="D108" s="50">
        <f t="shared" si="11"/>
        <v>462.46458923512751</v>
      </c>
      <c r="E108" s="9"/>
      <c r="F108" s="9"/>
    </row>
    <row r="109" spans="1:6" x14ac:dyDescent="0.25">
      <c r="A109" s="1" t="s">
        <v>84</v>
      </c>
      <c r="B109" s="1">
        <v>0</v>
      </c>
      <c r="C109" s="50">
        <v>130</v>
      </c>
      <c r="D109" s="50">
        <f t="shared" si="11"/>
        <v>342.46458923512751</v>
      </c>
      <c r="E109" s="9"/>
      <c r="F109" s="9"/>
    </row>
    <row r="110" spans="1:6" x14ac:dyDescent="0.25">
      <c r="A110" s="1" t="s">
        <v>848</v>
      </c>
      <c r="B110" s="1">
        <v>0</v>
      </c>
      <c r="C110" s="50">
        <v>510</v>
      </c>
      <c r="D110" s="50">
        <f t="shared" si="11"/>
        <v>722.46458923512751</v>
      </c>
      <c r="E110" s="9"/>
      <c r="F110" s="9"/>
    </row>
    <row r="111" spans="1:6" x14ac:dyDescent="0.25">
      <c r="A111" s="67" t="s">
        <v>85</v>
      </c>
      <c r="B111" s="1">
        <v>1</v>
      </c>
      <c r="C111" s="62">
        <v>843</v>
      </c>
      <c r="D111" s="63">
        <f>C111+F111</f>
        <v>1967.4052373840857</v>
      </c>
      <c r="E111" s="9">
        <v>14.8</v>
      </c>
      <c r="F111" s="47">
        <f>E111*$F$893</f>
        <v>1124.4052373840857</v>
      </c>
    </row>
    <row r="112" spans="1:6" x14ac:dyDescent="0.25">
      <c r="A112" s="1" t="s">
        <v>860</v>
      </c>
      <c r="B112" s="1">
        <v>0</v>
      </c>
      <c r="C112" s="50">
        <v>330</v>
      </c>
      <c r="D112" s="50">
        <f t="shared" ref="D112:D116" si="12">C112+$C$897</f>
        <v>542.46458923512751</v>
      </c>
      <c r="E112" s="9"/>
      <c r="F112" s="9"/>
    </row>
    <row r="113" spans="1:6" x14ac:dyDescent="0.25">
      <c r="A113" s="1" t="s">
        <v>86</v>
      </c>
      <c r="B113" s="1">
        <v>0</v>
      </c>
      <c r="C113" s="50">
        <v>350</v>
      </c>
      <c r="D113" s="50">
        <f t="shared" si="12"/>
        <v>562.46458923512751</v>
      </c>
      <c r="E113" s="9"/>
      <c r="F113" s="9"/>
    </row>
    <row r="114" spans="1:6" x14ac:dyDescent="0.25">
      <c r="A114" s="1" t="s">
        <v>87</v>
      </c>
      <c r="B114" s="1">
        <v>0</v>
      </c>
      <c r="C114" s="50">
        <v>273</v>
      </c>
      <c r="D114" s="50">
        <f t="shared" si="12"/>
        <v>485.46458923512751</v>
      </c>
      <c r="E114" s="9"/>
      <c r="F114" s="9"/>
    </row>
    <row r="115" spans="1:6" x14ac:dyDescent="0.25">
      <c r="A115" s="1" t="s">
        <v>88</v>
      </c>
      <c r="B115" s="1">
        <v>0</v>
      </c>
      <c r="C115" s="50">
        <v>250</v>
      </c>
      <c r="D115" s="50">
        <f t="shared" si="12"/>
        <v>462.46458923512751</v>
      </c>
      <c r="E115" s="9"/>
      <c r="F115" s="9"/>
    </row>
    <row r="116" spans="1:6" x14ac:dyDescent="0.25">
      <c r="A116" s="1" t="s">
        <v>89</v>
      </c>
      <c r="B116" s="1">
        <v>0</v>
      </c>
      <c r="C116" s="50">
        <v>350</v>
      </c>
      <c r="D116" s="50">
        <f t="shared" si="12"/>
        <v>562.46458923512751</v>
      </c>
      <c r="E116" s="9"/>
      <c r="F116" s="9"/>
    </row>
    <row r="117" spans="1:6" x14ac:dyDescent="0.25">
      <c r="A117" s="67" t="s">
        <v>90</v>
      </c>
      <c r="B117" s="1">
        <v>1</v>
      </c>
      <c r="C117" s="62">
        <v>325</v>
      </c>
      <c r="D117" s="63">
        <f>C117+F117</f>
        <v>1783.6878755253001</v>
      </c>
      <c r="E117" s="9">
        <v>19.2</v>
      </c>
      <c r="F117" s="47">
        <f>E117*$F$893</f>
        <v>1458.6878755253001</v>
      </c>
    </row>
    <row r="118" spans="1:6" x14ac:dyDescent="0.25">
      <c r="A118" s="1" t="s">
        <v>711</v>
      </c>
      <c r="B118" s="1">
        <v>0</v>
      </c>
      <c r="C118" s="50">
        <v>700</v>
      </c>
      <c r="D118" s="50">
        <f>C118+$C$897</f>
        <v>912.46458923512751</v>
      </c>
      <c r="E118" s="9"/>
      <c r="F118" s="9"/>
    </row>
    <row r="119" spans="1:6" x14ac:dyDescent="0.25">
      <c r="A119" s="67" t="s">
        <v>91</v>
      </c>
      <c r="B119" s="1">
        <v>1</v>
      </c>
      <c r="C119" s="62">
        <v>493</v>
      </c>
      <c r="D119" s="63">
        <f>C119+F119</f>
        <v>1617.4052373840857</v>
      </c>
      <c r="E119" s="9">
        <v>14.8</v>
      </c>
      <c r="F119" s="47">
        <f>E119*$F$893</f>
        <v>1124.4052373840857</v>
      </c>
    </row>
    <row r="120" spans="1:6" x14ac:dyDescent="0.25">
      <c r="A120" s="1" t="s">
        <v>864</v>
      </c>
      <c r="B120" s="1">
        <v>0</v>
      </c>
      <c r="C120" s="50">
        <v>2320</v>
      </c>
      <c r="D120" s="50">
        <f t="shared" ref="D120:D122" si="13">C120+$C$897</f>
        <v>2532.4645892351273</v>
      </c>
      <c r="E120" s="9"/>
      <c r="F120" s="9"/>
    </row>
    <row r="121" spans="1:6" x14ac:dyDescent="0.25">
      <c r="A121" s="1" t="s">
        <v>713</v>
      </c>
      <c r="B121" s="1">
        <v>0</v>
      </c>
      <c r="C121" s="50">
        <v>350</v>
      </c>
      <c r="D121" s="50">
        <f t="shared" si="13"/>
        <v>562.46458923512751</v>
      </c>
      <c r="E121" s="9"/>
      <c r="F121" s="9"/>
    </row>
    <row r="122" spans="1:6" x14ac:dyDescent="0.25">
      <c r="A122" s="1" t="s">
        <v>92</v>
      </c>
      <c r="B122" s="1">
        <v>0</v>
      </c>
      <c r="C122" s="50">
        <v>650</v>
      </c>
      <c r="D122" s="50">
        <f t="shared" si="13"/>
        <v>862.46458923512751</v>
      </c>
      <c r="E122" s="9"/>
      <c r="F122" s="9"/>
    </row>
    <row r="123" spans="1:6" x14ac:dyDescent="0.25">
      <c r="A123" s="67" t="s">
        <v>93</v>
      </c>
      <c r="B123" s="1">
        <v>1</v>
      </c>
      <c r="C123" s="62">
        <v>913</v>
      </c>
      <c r="D123" s="63">
        <f>C123+F123</f>
        <v>2265.3252179349138</v>
      </c>
      <c r="E123" s="9">
        <v>17.8</v>
      </c>
      <c r="F123" s="47">
        <f>E123*$F$893</f>
        <v>1352.3252179349138</v>
      </c>
    </row>
    <row r="124" spans="1:6" x14ac:dyDescent="0.25">
      <c r="A124" s="1" t="s">
        <v>94</v>
      </c>
      <c r="B124" s="1">
        <v>0</v>
      </c>
      <c r="C124" s="50">
        <v>350</v>
      </c>
      <c r="D124" s="50">
        <f>C124+$C$897</f>
        <v>562.46458923512751</v>
      </c>
      <c r="E124" s="9"/>
      <c r="F124" s="9"/>
    </row>
    <row r="125" spans="1:6" x14ac:dyDescent="0.25">
      <c r="A125" s="67" t="s">
        <v>95</v>
      </c>
      <c r="B125" s="1">
        <v>1</v>
      </c>
      <c r="C125" s="62">
        <v>913</v>
      </c>
      <c r="D125" s="63">
        <f>C125+F125</f>
        <v>2424.8692043204933</v>
      </c>
      <c r="E125" s="9">
        <v>19.899999999999999</v>
      </c>
      <c r="F125" s="47">
        <f>E125*$F$893</f>
        <v>1511.8692043204933</v>
      </c>
    </row>
    <row r="126" spans="1:6" x14ac:dyDescent="0.25">
      <c r="A126" s="1" t="s">
        <v>96</v>
      </c>
      <c r="B126" s="1">
        <v>0</v>
      </c>
      <c r="C126" s="50">
        <v>350</v>
      </c>
      <c r="D126" s="50">
        <f t="shared" ref="D126:D128" si="14">C126+$C$897</f>
        <v>562.46458923512751</v>
      </c>
      <c r="E126" s="9"/>
      <c r="F126" s="9"/>
    </row>
    <row r="127" spans="1:6" x14ac:dyDescent="0.25">
      <c r="A127" s="1" t="s">
        <v>97</v>
      </c>
      <c r="B127" s="1">
        <v>0</v>
      </c>
      <c r="C127" s="50">
        <v>210</v>
      </c>
      <c r="D127" s="50">
        <f t="shared" si="14"/>
        <v>422.46458923512751</v>
      </c>
      <c r="E127" s="9"/>
      <c r="F127" s="9"/>
    </row>
    <row r="128" spans="1:6" x14ac:dyDescent="0.25">
      <c r="A128" s="1" t="s">
        <v>98</v>
      </c>
      <c r="B128" s="1">
        <v>0</v>
      </c>
      <c r="C128" s="50">
        <v>350</v>
      </c>
      <c r="D128" s="50">
        <f t="shared" si="14"/>
        <v>562.46458923512751</v>
      </c>
      <c r="E128" s="9"/>
      <c r="F128" s="9"/>
    </row>
    <row r="129" spans="1:6" x14ac:dyDescent="0.25">
      <c r="A129" s="67" t="s">
        <v>99</v>
      </c>
      <c r="B129" s="1">
        <v>1</v>
      </c>
      <c r="C129" s="62">
        <v>3013</v>
      </c>
      <c r="D129" s="63">
        <f t="shared" ref="D129:D130" si="15">C129+F129</f>
        <v>4524.8692043204937</v>
      </c>
      <c r="E129" s="9">
        <v>19.899999999999999</v>
      </c>
      <c r="F129" s="47">
        <f t="shared" ref="F129:F130" si="16">E129*$F$893</f>
        <v>1511.8692043204933</v>
      </c>
    </row>
    <row r="130" spans="1:6" x14ac:dyDescent="0.25">
      <c r="A130" s="67" t="s">
        <v>100</v>
      </c>
      <c r="B130" s="1">
        <v>1</v>
      </c>
      <c r="C130" s="62">
        <v>913</v>
      </c>
      <c r="D130" s="63">
        <f t="shared" si="15"/>
        <v>1611.9546070225397</v>
      </c>
      <c r="E130" s="9">
        <v>9.1999999999999993</v>
      </c>
      <c r="F130" s="47">
        <f t="shared" si="16"/>
        <v>698.95460702253968</v>
      </c>
    </row>
    <row r="131" spans="1:6" x14ac:dyDescent="0.25">
      <c r="A131" s="1" t="s">
        <v>101</v>
      </c>
      <c r="B131" s="1">
        <v>0</v>
      </c>
      <c r="C131" s="50">
        <v>650</v>
      </c>
      <c r="D131" s="50">
        <f t="shared" ref="D131:D136" si="17">C131+$C$897</f>
        <v>862.46458923512751</v>
      </c>
      <c r="E131" s="9"/>
      <c r="F131" s="9"/>
    </row>
    <row r="132" spans="1:6" x14ac:dyDescent="0.25">
      <c r="A132" s="1" t="s">
        <v>102</v>
      </c>
      <c r="B132" s="1">
        <v>0</v>
      </c>
      <c r="C132" s="50">
        <v>350</v>
      </c>
      <c r="D132" s="50">
        <f t="shared" si="17"/>
        <v>562.46458923512751</v>
      </c>
      <c r="E132" s="9"/>
      <c r="F132" s="9"/>
    </row>
    <row r="133" spans="1:6" x14ac:dyDescent="0.25">
      <c r="A133" s="1" t="s">
        <v>103</v>
      </c>
      <c r="B133" s="1">
        <v>0</v>
      </c>
      <c r="C133" s="50">
        <v>544</v>
      </c>
      <c r="D133" s="50">
        <f t="shared" si="17"/>
        <v>756.46458923512751</v>
      </c>
      <c r="E133" s="9"/>
      <c r="F133" s="9"/>
    </row>
    <row r="134" spans="1:6" x14ac:dyDescent="0.25">
      <c r="A134" s="1" t="s">
        <v>104</v>
      </c>
      <c r="B134" s="1">
        <v>0</v>
      </c>
      <c r="C134" s="50">
        <v>350</v>
      </c>
      <c r="D134" s="50">
        <f t="shared" si="17"/>
        <v>562.46458923512751</v>
      </c>
      <c r="E134" s="9"/>
      <c r="F134" s="9"/>
    </row>
    <row r="135" spans="1:6" x14ac:dyDescent="0.25">
      <c r="A135" s="1" t="s">
        <v>749</v>
      </c>
      <c r="B135" s="1">
        <v>0</v>
      </c>
      <c r="C135" s="50">
        <v>460</v>
      </c>
      <c r="D135" s="50">
        <f t="shared" si="17"/>
        <v>672.46458923512751</v>
      </c>
      <c r="E135" s="9"/>
      <c r="F135" s="9"/>
    </row>
    <row r="136" spans="1:6" x14ac:dyDescent="0.25">
      <c r="A136" s="1" t="s">
        <v>823</v>
      </c>
      <c r="B136" s="1">
        <v>0</v>
      </c>
      <c r="C136" s="50">
        <v>360</v>
      </c>
      <c r="D136" s="50">
        <f t="shared" si="17"/>
        <v>572.46458923512751</v>
      </c>
      <c r="E136" s="9"/>
      <c r="F136" s="9"/>
    </row>
    <row r="137" spans="1:6" x14ac:dyDescent="0.25">
      <c r="A137" s="67" t="s">
        <v>105</v>
      </c>
      <c r="B137" s="1">
        <v>1</v>
      </c>
      <c r="C137" s="62">
        <v>913</v>
      </c>
      <c r="D137" s="63">
        <f>C137+F137</f>
        <v>2409.6745389504381</v>
      </c>
      <c r="E137" s="9">
        <v>19.7</v>
      </c>
      <c r="F137" s="47">
        <f>E137*$F$893</f>
        <v>1496.6745389504381</v>
      </c>
    </row>
    <row r="138" spans="1:6" x14ac:dyDescent="0.25">
      <c r="A138" s="67" t="s">
        <v>820</v>
      </c>
      <c r="B138" s="76">
        <v>1</v>
      </c>
      <c r="C138" s="63">
        <v>2670</v>
      </c>
      <c r="D138" s="63">
        <f t="shared" ref="D138:D147" si="18">C138+$C$897</f>
        <v>2882.4645892351273</v>
      </c>
      <c r="E138" s="77">
        <v>10.119999999999999</v>
      </c>
      <c r="F138" s="47">
        <f>E138*$F$893</f>
        <v>768.85006772479358</v>
      </c>
    </row>
    <row r="139" spans="1:6" x14ac:dyDescent="0.25">
      <c r="A139" s="1" t="s">
        <v>106</v>
      </c>
      <c r="B139" s="1">
        <v>0</v>
      </c>
      <c r="C139" s="50">
        <v>350</v>
      </c>
      <c r="D139" s="50">
        <f t="shared" si="18"/>
        <v>562.46458923512751</v>
      </c>
      <c r="E139" s="9"/>
      <c r="F139" s="9"/>
    </row>
    <row r="140" spans="1:6" x14ac:dyDescent="0.25">
      <c r="A140" s="1" t="s">
        <v>830</v>
      </c>
      <c r="B140" s="1">
        <v>0</v>
      </c>
      <c r="C140" s="50">
        <v>470</v>
      </c>
      <c r="D140" s="50">
        <f t="shared" si="18"/>
        <v>682.46458923512751</v>
      </c>
      <c r="E140" s="9"/>
      <c r="F140" s="9"/>
    </row>
    <row r="141" spans="1:6" x14ac:dyDescent="0.25">
      <c r="A141" s="1" t="s">
        <v>843</v>
      </c>
      <c r="B141" s="1">
        <v>0</v>
      </c>
      <c r="C141" s="50">
        <v>510</v>
      </c>
      <c r="D141" s="50">
        <f t="shared" si="18"/>
        <v>722.46458923512751</v>
      </c>
      <c r="E141" s="9"/>
      <c r="F141" s="9"/>
    </row>
    <row r="142" spans="1:6" x14ac:dyDescent="0.25">
      <c r="A142" s="1" t="s">
        <v>717</v>
      </c>
      <c r="B142" s="1">
        <v>0</v>
      </c>
      <c r="C142" s="50">
        <v>1000</v>
      </c>
      <c r="D142" s="50">
        <f t="shared" si="18"/>
        <v>1212.4645892351275</v>
      </c>
      <c r="E142" s="9"/>
      <c r="F142" s="9"/>
    </row>
    <row r="143" spans="1:6" x14ac:dyDescent="0.25">
      <c r="A143" s="1" t="s">
        <v>107</v>
      </c>
      <c r="B143" s="1">
        <v>0</v>
      </c>
      <c r="C143" s="50">
        <v>2250</v>
      </c>
      <c r="D143" s="50">
        <f t="shared" si="18"/>
        <v>2462.4645892351273</v>
      </c>
      <c r="E143" s="9"/>
      <c r="F143" s="9"/>
    </row>
    <row r="144" spans="1:6" x14ac:dyDescent="0.25">
      <c r="A144" s="1" t="s">
        <v>108</v>
      </c>
      <c r="B144" s="1">
        <v>0</v>
      </c>
      <c r="C144" s="50">
        <v>1350</v>
      </c>
      <c r="D144" s="50">
        <f t="shared" si="18"/>
        <v>1562.4645892351275</v>
      </c>
      <c r="E144" s="9"/>
      <c r="F144" s="9"/>
    </row>
    <row r="145" spans="1:6" x14ac:dyDescent="0.25">
      <c r="A145" s="1" t="s">
        <v>109</v>
      </c>
      <c r="B145" s="1">
        <v>0</v>
      </c>
      <c r="C145" s="50">
        <v>350</v>
      </c>
      <c r="D145" s="50">
        <f t="shared" si="18"/>
        <v>562.46458923512751</v>
      </c>
      <c r="E145" s="9"/>
      <c r="F145" s="9"/>
    </row>
    <row r="146" spans="1:6" x14ac:dyDescent="0.25">
      <c r="A146" s="1" t="s">
        <v>110</v>
      </c>
      <c r="B146" s="1">
        <v>0</v>
      </c>
      <c r="C146" s="50">
        <v>350</v>
      </c>
      <c r="D146" s="50">
        <f t="shared" si="18"/>
        <v>562.46458923512751</v>
      </c>
      <c r="E146" s="9"/>
      <c r="F146" s="9"/>
    </row>
    <row r="147" spans="1:6" x14ac:dyDescent="0.25">
      <c r="A147" s="1" t="s">
        <v>111</v>
      </c>
      <c r="B147" s="1">
        <v>0</v>
      </c>
      <c r="C147" s="50">
        <v>1350</v>
      </c>
      <c r="D147" s="50">
        <f t="shared" si="18"/>
        <v>1562.4645892351275</v>
      </c>
      <c r="E147" s="9"/>
      <c r="F147" s="9"/>
    </row>
    <row r="148" spans="1:6" x14ac:dyDescent="0.25">
      <c r="A148" s="67" t="s">
        <v>112</v>
      </c>
      <c r="B148" s="1">
        <v>1</v>
      </c>
      <c r="C148" s="62">
        <v>1403</v>
      </c>
      <c r="D148" s="63">
        <f>C148+F148</f>
        <v>2899.6745389504381</v>
      </c>
      <c r="E148" s="9">
        <v>19.7</v>
      </c>
      <c r="F148" s="47">
        <f>E148*$F$893</f>
        <v>1496.6745389504381</v>
      </c>
    </row>
    <row r="149" spans="1:6" x14ac:dyDescent="0.25">
      <c r="A149" s="1" t="s">
        <v>113</v>
      </c>
      <c r="B149" s="1">
        <v>0</v>
      </c>
      <c r="C149" s="50">
        <v>150</v>
      </c>
      <c r="D149" s="50">
        <f t="shared" ref="D149:D153" si="19">C149+$C$897</f>
        <v>362.46458923512751</v>
      </c>
      <c r="E149" s="9"/>
      <c r="F149" s="9"/>
    </row>
    <row r="150" spans="1:6" x14ac:dyDescent="0.25">
      <c r="A150" s="1" t="s">
        <v>114</v>
      </c>
      <c r="B150" s="1">
        <v>0</v>
      </c>
      <c r="C150" s="50">
        <v>650</v>
      </c>
      <c r="D150" s="50">
        <f t="shared" si="19"/>
        <v>862.46458923512751</v>
      </c>
      <c r="E150" s="9"/>
      <c r="F150" s="9"/>
    </row>
    <row r="151" spans="1:6" x14ac:dyDescent="0.25">
      <c r="A151" s="1" t="s">
        <v>115</v>
      </c>
      <c r="B151" s="1">
        <v>0</v>
      </c>
      <c r="C151" s="50">
        <v>350</v>
      </c>
      <c r="D151" s="50">
        <f t="shared" si="19"/>
        <v>562.46458923512751</v>
      </c>
      <c r="E151" s="9"/>
      <c r="F151" s="9"/>
    </row>
    <row r="152" spans="1:6" x14ac:dyDescent="0.25">
      <c r="A152" s="1" t="s">
        <v>743</v>
      </c>
      <c r="B152" s="1">
        <v>0</v>
      </c>
      <c r="C152" s="50">
        <v>1060</v>
      </c>
      <c r="D152" s="50">
        <f t="shared" si="19"/>
        <v>1272.4645892351275</v>
      </c>
      <c r="E152" s="9"/>
      <c r="F152" s="9"/>
    </row>
    <row r="153" spans="1:6" x14ac:dyDescent="0.25">
      <c r="A153" s="1" t="s">
        <v>704</v>
      </c>
      <c r="B153" s="1">
        <v>0</v>
      </c>
      <c r="C153" s="50">
        <v>400</v>
      </c>
      <c r="D153" s="50">
        <f t="shared" si="19"/>
        <v>612.46458923512751</v>
      </c>
      <c r="E153" s="9"/>
      <c r="F153" s="9"/>
    </row>
    <row r="154" spans="1:6" x14ac:dyDescent="0.25">
      <c r="A154" s="67" t="s">
        <v>116</v>
      </c>
      <c r="B154" s="1">
        <v>1</v>
      </c>
      <c r="C154" s="62">
        <v>913</v>
      </c>
      <c r="D154" s="63">
        <f t="shared" ref="D154:D157" si="20">C154+F154</f>
        <v>2371.6878755253001</v>
      </c>
      <c r="E154" s="9">
        <v>19.2</v>
      </c>
      <c r="F154" s="47">
        <f t="shared" ref="F154:F157" si="21">E154*$F$893</f>
        <v>1458.6878755253001</v>
      </c>
    </row>
    <row r="155" spans="1:6" x14ac:dyDescent="0.25">
      <c r="A155" s="67" t="s">
        <v>117</v>
      </c>
      <c r="B155" s="1">
        <v>1</v>
      </c>
      <c r="C155" s="62">
        <v>493</v>
      </c>
      <c r="D155" s="63">
        <f t="shared" si="20"/>
        <v>1959.2852082103279</v>
      </c>
      <c r="E155" s="9">
        <v>19.3</v>
      </c>
      <c r="F155" s="47">
        <f t="shared" si="21"/>
        <v>1466.2852082103279</v>
      </c>
    </row>
    <row r="156" spans="1:6" x14ac:dyDescent="0.25">
      <c r="A156" s="67" t="s">
        <v>118</v>
      </c>
      <c r="B156" s="1">
        <v>1</v>
      </c>
      <c r="C156" s="62">
        <v>1053</v>
      </c>
      <c r="D156" s="63">
        <f t="shared" si="20"/>
        <v>2200.1972354391683</v>
      </c>
      <c r="E156" s="9">
        <v>15.1</v>
      </c>
      <c r="F156" s="47">
        <f t="shared" si="21"/>
        <v>1147.1972354391683</v>
      </c>
    </row>
    <row r="157" spans="1:6" x14ac:dyDescent="0.25">
      <c r="A157" s="67" t="s">
        <v>119</v>
      </c>
      <c r="B157" s="39">
        <v>3</v>
      </c>
      <c r="C157" s="62">
        <v>913</v>
      </c>
      <c r="D157" s="63">
        <f t="shared" si="20"/>
        <v>5007.9623172298798</v>
      </c>
      <c r="E157" s="9">
        <f>14.8+19.2+19.9</f>
        <v>53.9</v>
      </c>
      <c r="F157" s="47">
        <f t="shared" si="21"/>
        <v>4094.9623172298793</v>
      </c>
    </row>
    <row r="158" spans="1:6" x14ac:dyDescent="0.25">
      <c r="A158" s="1" t="s">
        <v>815</v>
      </c>
      <c r="B158" s="1">
        <v>0</v>
      </c>
      <c r="C158" s="50">
        <v>360</v>
      </c>
      <c r="D158" s="50">
        <f t="shared" ref="D158:D163" si="22">C158+$C$897</f>
        <v>572.46458923512751</v>
      </c>
      <c r="E158" s="9"/>
      <c r="F158" s="9"/>
    </row>
    <row r="159" spans="1:6" x14ac:dyDescent="0.25">
      <c r="A159" s="1" t="s">
        <v>819</v>
      </c>
      <c r="B159" s="1">
        <v>0</v>
      </c>
      <c r="C159" s="50">
        <v>175</v>
      </c>
      <c r="D159" s="50">
        <f t="shared" si="22"/>
        <v>387.46458923512751</v>
      </c>
      <c r="E159" s="9"/>
      <c r="F159" s="9"/>
    </row>
    <row r="160" spans="1:6" x14ac:dyDescent="0.25">
      <c r="A160" s="1" t="s">
        <v>120</v>
      </c>
      <c r="B160" s="1">
        <v>0</v>
      </c>
      <c r="C160" s="50">
        <v>350</v>
      </c>
      <c r="D160" s="50">
        <f t="shared" si="22"/>
        <v>562.46458923512751</v>
      </c>
      <c r="E160" s="9"/>
      <c r="F160" s="9"/>
    </row>
    <row r="161" spans="1:10" x14ac:dyDescent="0.25">
      <c r="A161" s="1" t="s">
        <v>1037</v>
      </c>
      <c r="B161" s="1">
        <v>0</v>
      </c>
      <c r="C161" s="50">
        <v>5000</v>
      </c>
      <c r="D161" s="50">
        <f t="shared" si="22"/>
        <v>5212.4645892351273</v>
      </c>
      <c r="E161" s="9"/>
      <c r="F161" s="9"/>
    </row>
    <row r="162" spans="1:10" x14ac:dyDescent="0.25">
      <c r="A162" s="1" t="s">
        <v>121</v>
      </c>
      <c r="B162" s="1">
        <v>0</v>
      </c>
      <c r="C162" s="50">
        <v>550</v>
      </c>
      <c r="D162" s="50">
        <f t="shared" si="22"/>
        <v>762.46458923512751</v>
      </c>
      <c r="E162" s="9"/>
      <c r="F162" s="9"/>
    </row>
    <row r="163" spans="1:10" x14ac:dyDescent="0.25">
      <c r="A163" s="1" t="s">
        <v>122</v>
      </c>
      <c r="B163" s="1">
        <v>0</v>
      </c>
      <c r="C163" s="50">
        <v>350</v>
      </c>
      <c r="D163" s="50">
        <f t="shared" si="22"/>
        <v>562.46458923512751</v>
      </c>
      <c r="E163" s="9"/>
      <c r="F163" s="9"/>
    </row>
    <row r="164" spans="1:10" x14ac:dyDescent="0.25">
      <c r="A164" s="67" t="s">
        <v>123</v>
      </c>
      <c r="B164" s="1">
        <v>1</v>
      </c>
      <c r="C164" s="62">
        <v>1403</v>
      </c>
      <c r="D164" s="63">
        <f>C164+F164</f>
        <v>2907.2718716354657</v>
      </c>
      <c r="E164" s="9">
        <v>19.8</v>
      </c>
      <c r="F164" s="47">
        <f>E164*$F$893</f>
        <v>1504.2718716354659</v>
      </c>
    </row>
    <row r="165" spans="1:10" x14ac:dyDescent="0.25">
      <c r="A165" s="1" t="s">
        <v>124</v>
      </c>
      <c r="B165" s="1">
        <v>0</v>
      </c>
      <c r="C165" s="50">
        <v>350</v>
      </c>
      <c r="D165" s="50">
        <f>C165+$C$897</f>
        <v>562.46458923512751</v>
      </c>
      <c r="E165" s="9"/>
      <c r="F165" s="9"/>
    </row>
    <row r="166" spans="1:10" x14ac:dyDescent="0.25">
      <c r="A166" s="67" t="s">
        <v>125</v>
      </c>
      <c r="B166" s="1">
        <v>1</v>
      </c>
      <c r="C166" s="62">
        <v>913</v>
      </c>
      <c r="D166" s="63">
        <f>C166+F166</f>
        <v>2417.2718716354657</v>
      </c>
      <c r="E166" s="9">
        <v>19.8</v>
      </c>
      <c r="F166" s="47">
        <f>E166*$F$893</f>
        <v>1504.2718716354659</v>
      </c>
    </row>
    <row r="167" spans="1:10" x14ac:dyDescent="0.25">
      <c r="A167" s="1" t="s">
        <v>126</v>
      </c>
      <c r="B167" s="1">
        <v>0</v>
      </c>
      <c r="C167" s="50">
        <v>250</v>
      </c>
      <c r="D167" s="50">
        <f t="shared" ref="D167:D168" si="23">C167+$C$897</f>
        <v>462.46458923512751</v>
      </c>
      <c r="E167" s="9"/>
      <c r="F167" s="9"/>
    </row>
    <row r="168" spans="1:10" x14ac:dyDescent="0.25">
      <c r="A168" s="1" t="s">
        <v>127</v>
      </c>
      <c r="B168" s="1">
        <v>0</v>
      </c>
      <c r="C168" s="50">
        <v>350</v>
      </c>
      <c r="D168" s="50">
        <f t="shared" si="23"/>
        <v>562.46458923512751</v>
      </c>
      <c r="E168" s="9"/>
      <c r="F168" s="9"/>
    </row>
    <row r="169" spans="1:10" x14ac:dyDescent="0.25">
      <c r="A169" s="67" t="s">
        <v>128</v>
      </c>
      <c r="B169" s="39">
        <v>2</v>
      </c>
      <c r="C169" s="62">
        <v>1893</v>
      </c>
      <c r="D169" s="63">
        <f>C169+F169</f>
        <v>4878.7517452158481</v>
      </c>
      <c r="E169" s="9">
        <f>19.6+19.7</f>
        <v>39.299999999999997</v>
      </c>
      <c r="F169" s="47">
        <f>E169*$F$893</f>
        <v>2985.7517452158486</v>
      </c>
    </row>
    <row r="170" spans="1:10" x14ac:dyDescent="0.25">
      <c r="A170" s="1" t="s">
        <v>129</v>
      </c>
      <c r="B170" s="1">
        <v>0</v>
      </c>
      <c r="C170" s="50">
        <v>1350</v>
      </c>
      <c r="D170" s="50">
        <f t="shared" ref="D170:D175" si="24">C170+$C$897</f>
        <v>1562.4645892351275</v>
      </c>
      <c r="E170" s="9"/>
      <c r="F170" s="9"/>
    </row>
    <row r="171" spans="1:10" x14ac:dyDescent="0.25">
      <c r="A171" s="1" t="s">
        <v>130</v>
      </c>
      <c r="B171" s="1">
        <v>0</v>
      </c>
      <c r="C171" s="50">
        <v>1350</v>
      </c>
      <c r="D171" s="50">
        <f t="shared" si="24"/>
        <v>1562.4645892351275</v>
      </c>
      <c r="E171" s="9"/>
      <c r="F171" s="9"/>
    </row>
    <row r="172" spans="1:10" x14ac:dyDescent="0.25">
      <c r="A172" s="1" t="s">
        <v>131</v>
      </c>
      <c r="B172" s="1">
        <v>0</v>
      </c>
      <c r="C172" s="50">
        <v>350</v>
      </c>
      <c r="D172" s="50">
        <f t="shared" si="24"/>
        <v>562.46458923512751</v>
      </c>
      <c r="E172" s="9"/>
      <c r="F172" s="9"/>
    </row>
    <row r="173" spans="1:10" x14ac:dyDescent="0.25">
      <c r="A173" s="1" t="s">
        <v>790</v>
      </c>
      <c r="B173" s="1">
        <v>0</v>
      </c>
      <c r="C173" s="50">
        <v>150</v>
      </c>
      <c r="D173" s="50">
        <f t="shared" si="24"/>
        <v>362.46458923512751</v>
      </c>
      <c r="E173" s="9"/>
      <c r="F173" s="9"/>
    </row>
    <row r="174" spans="1:10" x14ac:dyDescent="0.25">
      <c r="A174" s="1" t="s">
        <v>132</v>
      </c>
      <c r="B174" s="1">
        <v>0</v>
      </c>
      <c r="C174" s="50">
        <v>350</v>
      </c>
      <c r="D174" s="50">
        <f t="shared" si="24"/>
        <v>562.46458923512751</v>
      </c>
      <c r="E174" s="9"/>
      <c r="F174" s="9"/>
    </row>
    <row r="175" spans="1:10" x14ac:dyDescent="0.25">
      <c r="A175" s="1" t="s">
        <v>133</v>
      </c>
      <c r="B175" s="1">
        <v>0</v>
      </c>
      <c r="C175" s="50">
        <v>350</v>
      </c>
      <c r="D175" s="50">
        <f t="shared" si="24"/>
        <v>562.46458923512751</v>
      </c>
      <c r="E175" s="9"/>
      <c r="F175" s="9"/>
    </row>
    <row r="176" spans="1:10" s="13" customFormat="1" x14ac:dyDescent="0.25">
      <c r="A176" s="69" t="s">
        <v>134</v>
      </c>
      <c r="B176" s="70">
        <v>1</v>
      </c>
      <c r="C176" s="71">
        <v>1403</v>
      </c>
      <c r="D176" s="63">
        <f t="shared" ref="D176:D177" si="25">C176+F176</f>
        <v>2861.6878755253001</v>
      </c>
      <c r="E176" s="32">
        <v>19.2</v>
      </c>
      <c r="F176" s="47">
        <f t="shared" ref="F176:F177" si="26">E176*$F$893</f>
        <v>1458.6878755253001</v>
      </c>
      <c r="G176" s="33"/>
      <c r="H176" s="33"/>
      <c r="I176" s="33"/>
      <c r="J176" s="33"/>
    </row>
    <row r="177" spans="1:6" x14ac:dyDescent="0.25">
      <c r="A177" s="67" t="s">
        <v>135</v>
      </c>
      <c r="B177" s="1">
        <v>1</v>
      </c>
      <c r="C177" s="62">
        <v>913</v>
      </c>
      <c r="D177" s="63">
        <f t="shared" si="25"/>
        <v>2424.8692043204933</v>
      </c>
      <c r="E177" s="9">
        <v>19.899999999999999</v>
      </c>
      <c r="F177" s="47">
        <f t="shared" si="26"/>
        <v>1511.8692043204933</v>
      </c>
    </row>
    <row r="178" spans="1:6" x14ac:dyDescent="0.25">
      <c r="A178" s="1" t="s">
        <v>791</v>
      </c>
      <c r="B178" s="1">
        <v>0</v>
      </c>
      <c r="C178" s="50">
        <v>650</v>
      </c>
      <c r="D178" s="50">
        <f>C178+$C$897</f>
        <v>862.46458923512751</v>
      </c>
      <c r="E178" s="9"/>
      <c r="F178" s="9"/>
    </row>
    <row r="179" spans="1:6" x14ac:dyDescent="0.25">
      <c r="A179" s="67" t="s">
        <v>136</v>
      </c>
      <c r="B179" s="1">
        <v>1</v>
      </c>
      <c r="C179" s="62">
        <v>913</v>
      </c>
      <c r="D179" s="63">
        <f>C179+F179</f>
        <v>8252.0233737366652</v>
      </c>
      <c r="E179" s="9">
        <v>96.6</v>
      </c>
      <c r="F179" s="47">
        <f>E179*$F$893</f>
        <v>7339.0233737366661</v>
      </c>
    </row>
    <row r="180" spans="1:6" x14ac:dyDescent="0.25">
      <c r="A180" s="1" t="s">
        <v>137</v>
      </c>
      <c r="B180" s="1">
        <v>0</v>
      </c>
      <c r="C180" s="50">
        <v>650</v>
      </c>
      <c r="D180" s="50">
        <f t="shared" ref="D180:D184" si="27">C180+$C$897</f>
        <v>862.46458923512751</v>
      </c>
      <c r="E180" s="9"/>
      <c r="F180" s="9"/>
    </row>
    <row r="181" spans="1:6" x14ac:dyDescent="0.25">
      <c r="A181" s="1" t="s">
        <v>138</v>
      </c>
      <c r="B181" s="1">
        <v>0</v>
      </c>
      <c r="C181" s="50">
        <v>1350</v>
      </c>
      <c r="D181" s="50">
        <f t="shared" si="27"/>
        <v>1562.4645892351275</v>
      </c>
      <c r="E181" s="9"/>
      <c r="F181" s="9"/>
    </row>
    <row r="182" spans="1:6" x14ac:dyDescent="0.25">
      <c r="A182" s="1" t="s">
        <v>858</v>
      </c>
      <c r="B182" s="1">
        <v>0</v>
      </c>
      <c r="C182" s="50">
        <v>530</v>
      </c>
      <c r="D182" s="50">
        <f t="shared" si="27"/>
        <v>742.46458923512751</v>
      </c>
      <c r="E182" s="9"/>
      <c r="F182" s="9"/>
    </row>
    <row r="183" spans="1:6" x14ac:dyDescent="0.25">
      <c r="A183" s="1" t="s">
        <v>139</v>
      </c>
      <c r="B183" s="1">
        <v>0</v>
      </c>
      <c r="C183" s="50">
        <v>350</v>
      </c>
      <c r="D183" s="50">
        <f t="shared" si="27"/>
        <v>562.46458923512751</v>
      </c>
      <c r="E183" s="9"/>
      <c r="F183" s="9"/>
    </row>
    <row r="184" spans="1:6" x14ac:dyDescent="0.25">
      <c r="A184" s="1" t="s">
        <v>768</v>
      </c>
      <c r="B184" s="1">
        <v>0</v>
      </c>
      <c r="C184" s="50">
        <v>1350</v>
      </c>
      <c r="D184" s="50">
        <f t="shared" si="27"/>
        <v>1562.4645892351275</v>
      </c>
      <c r="E184" s="9"/>
      <c r="F184" s="9"/>
    </row>
    <row r="185" spans="1:6" x14ac:dyDescent="0.25">
      <c r="A185" s="67" t="s">
        <v>140</v>
      </c>
      <c r="B185" s="39">
        <v>2</v>
      </c>
      <c r="C185" s="62">
        <v>913</v>
      </c>
      <c r="D185" s="63">
        <f>C185+F185</f>
        <v>3427.7171187441372</v>
      </c>
      <c r="E185" s="9">
        <f>13.8+19.3</f>
        <v>33.1</v>
      </c>
      <c r="F185" s="47">
        <f>E185*$F$893</f>
        <v>2514.7171187441372</v>
      </c>
    </row>
    <row r="186" spans="1:6" x14ac:dyDescent="0.25">
      <c r="A186" s="1" t="s">
        <v>141</v>
      </c>
      <c r="B186" s="1">
        <v>0</v>
      </c>
      <c r="C186" s="50">
        <v>250</v>
      </c>
      <c r="D186" s="50">
        <f>C186+$C$897</f>
        <v>462.46458923512751</v>
      </c>
      <c r="E186" s="9"/>
      <c r="F186" s="9"/>
    </row>
    <row r="187" spans="1:6" x14ac:dyDescent="0.25">
      <c r="A187" s="67" t="s">
        <v>142</v>
      </c>
      <c r="B187" s="1">
        <v>1</v>
      </c>
      <c r="C187" s="62">
        <v>1403</v>
      </c>
      <c r="D187" s="63">
        <f>C187+F187</f>
        <v>2861.6878755253001</v>
      </c>
      <c r="E187" s="9">
        <v>19.2</v>
      </c>
      <c r="F187" s="47">
        <f>E187*$F$893</f>
        <v>1458.6878755253001</v>
      </c>
    </row>
    <row r="188" spans="1:6" x14ac:dyDescent="0.25">
      <c r="A188" s="1" t="s">
        <v>143</v>
      </c>
      <c r="B188" s="1">
        <v>0</v>
      </c>
      <c r="C188" s="50">
        <v>400</v>
      </c>
      <c r="D188" s="50">
        <f t="shared" ref="D188:D194" si="28">C188+$C$897</f>
        <v>612.46458923512751</v>
      </c>
      <c r="E188" s="9"/>
      <c r="F188" s="9"/>
    </row>
    <row r="189" spans="1:6" x14ac:dyDescent="0.25">
      <c r="A189" s="1" t="s">
        <v>144</v>
      </c>
      <c r="B189" s="1">
        <v>0</v>
      </c>
      <c r="C189" s="50">
        <v>182</v>
      </c>
      <c r="D189" s="50">
        <f t="shared" si="28"/>
        <v>394.46458923512751</v>
      </c>
      <c r="E189" s="9"/>
      <c r="F189" s="9"/>
    </row>
    <row r="190" spans="1:6" x14ac:dyDescent="0.25">
      <c r="A190" s="1" t="s">
        <v>145</v>
      </c>
      <c r="B190" s="1">
        <v>0</v>
      </c>
      <c r="C190" s="50">
        <v>350</v>
      </c>
      <c r="D190" s="50">
        <f t="shared" si="28"/>
        <v>562.46458923512751</v>
      </c>
      <c r="E190" s="9"/>
      <c r="F190" s="9"/>
    </row>
    <row r="191" spans="1:6" x14ac:dyDescent="0.25">
      <c r="A191" s="1" t="s">
        <v>146</v>
      </c>
      <c r="B191" s="1">
        <v>0</v>
      </c>
      <c r="C191" s="50">
        <v>500</v>
      </c>
      <c r="D191" s="50">
        <f t="shared" si="28"/>
        <v>712.46458923512751</v>
      </c>
      <c r="E191" s="9"/>
      <c r="F191" s="9"/>
    </row>
    <row r="192" spans="1:6" x14ac:dyDescent="0.25">
      <c r="A192" s="1" t="s">
        <v>147</v>
      </c>
      <c r="B192" s="1">
        <v>0</v>
      </c>
      <c r="C192" s="50">
        <v>182</v>
      </c>
      <c r="D192" s="50">
        <f t="shared" si="28"/>
        <v>394.46458923512751</v>
      </c>
      <c r="E192" s="9"/>
      <c r="F192" s="9"/>
    </row>
    <row r="193" spans="1:6" x14ac:dyDescent="0.25">
      <c r="A193" s="1" t="s">
        <v>148</v>
      </c>
      <c r="B193" s="1">
        <v>0</v>
      </c>
      <c r="C193" s="50">
        <v>350</v>
      </c>
      <c r="D193" s="50">
        <f t="shared" si="28"/>
        <v>562.46458923512751</v>
      </c>
      <c r="E193" s="9"/>
      <c r="F193" s="9"/>
    </row>
    <row r="194" spans="1:6" x14ac:dyDescent="0.25">
      <c r="A194" s="1" t="s">
        <v>149</v>
      </c>
      <c r="B194" s="1">
        <v>0</v>
      </c>
      <c r="C194" s="50">
        <v>650</v>
      </c>
      <c r="D194" s="50">
        <f t="shared" si="28"/>
        <v>862.46458923512751</v>
      </c>
      <c r="E194" s="9"/>
      <c r="F194" s="9"/>
    </row>
    <row r="195" spans="1:6" x14ac:dyDescent="0.25">
      <c r="A195" s="67" t="s">
        <v>150</v>
      </c>
      <c r="B195" s="1">
        <v>1</v>
      </c>
      <c r="C195" s="62">
        <v>913</v>
      </c>
      <c r="D195" s="63">
        <f>C195+F195</f>
        <v>2037.4052373840857</v>
      </c>
      <c r="E195" s="9">
        <v>14.8</v>
      </c>
      <c r="F195" s="47">
        <f>E195*$F$893</f>
        <v>1124.4052373840857</v>
      </c>
    </row>
    <row r="196" spans="1:6" x14ac:dyDescent="0.25">
      <c r="A196" s="1" t="s">
        <v>151</v>
      </c>
      <c r="B196" s="1">
        <v>0</v>
      </c>
      <c r="C196" s="50">
        <v>350</v>
      </c>
      <c r="D196" s="50">
        <f t="shared" ref="D196:D199" si="29">C196+$C$897</f>
        <v>562.46458923512751</v>
      </c>
      <c r="E196" s="9"/>
      <c r="F196" s="9"/>
    </row>
    <row r="197" spans="1:6" x14ac:dyDescent="0.25">
      <c r="A197" s="1" t="s">
        <v>152</v>
      </c>
      <c r="B197" s="1">
        <v>0</v>
      </c>
      <c r="C197" s="50">
        <v>650</v>
      </c>
      <c r="D197" s="50">
        <f t="shared" si="29"/>
        <v>862.46458923512751</v>
      </c>
      <c r="E197" s="9"/>
      <c r="F197" s="9"/>
    </row>
    <row r="198" spans="1:6" x14ac:dyDescent="0.25">
      <c r="A198" s="1" t="s">
        <v>153</v>
      </c>
      <c r="B198" s="1">
        <v>0</v>
      </c>
      <c r="C198" s="50">
        <v>400</v>
      </c>
      <c r="D198" s="50">
        <f t="shared" si="29"/>
        <v>612.46458923512751</v>
      </c>
      <c r="E198" s="9"/>
      <c r="F198" s="9"/>
    </row>
    <row r="199" spans="1:6" x14ac:dyDescent="0.25">
      <c r="A199" s="1" t="s">
        <v>154</v>
      </c>
      <c r="B199" s="1">
        <v>0</v>
      </c>
      <c r="C199" s="50">
        <v>250</v>
      </c>
      <c r="D199" s="50">
        <f t="shared" si="29"/>
        <v>462.46458923512751</v>
      </c>
      <c r="E199" s="9"/>
      <c r="F199" s="9"/>
    </row>
    <row r="200" spans="1:6" x14ac:dyDescent="0.25">
      <c r="A200" s="67" t="s">
        <v>155</v>
      </c>
      <c r="B200" s="1">
        <v>1</v>
      </c>
      <c r="C200" s="62">
        <v>1893</v>
      </c>
      <c r="D200" s="63">
        <f>C200+F200</f>
        <v>3404.8692043204933</v>
      </c>
      <c r="E200" s="9">
        <v>19.899999999999999</v>
      </c>
      <c r="F200" s="47">
        <f>E200*$F$893</f>
        <v>1511.8692043204933</v>
      </c>
    </row>
    <row r="201" spans="1:6" x14ac:dyDescent="0.25">
      <c r="A201" s="1" t="s">
        <v>156</v>
      </c>
      <c r="B201" s="1">
        <v>0</v>
      </c>
      <c r="C201" s="50">
        <v>1350</v>
      </c>
      <c r="D201" s="50">
        <f t="shared" ref="D201:D203" si="30">C201+$C$897</f>
        <v>1562.4645892351275</v>
      </c>
      <c r="E201" s="9"/>
      <c r="F201" s="9"/>
    </row>
    <row r="202" spans="1:6" x14ac:dyDescent="0.25">
      <c r="A202" s="1" t="s">
        <v>792</v>
      </c>
      <c r="B202" s="1">
        <v>0</v>
      </c>
      <c r="C202" s="50">
        <v>1350</v>
      </c>
      <c r="D202" s="50">
        <f t="shared" si="30"/>
        <v>1562.4645892351275</v>
      </c>
      <c r="E202" s="9"/>
      <c r="F202" s="9"/>
    </row>
    <row r="203" spans="1:6" x14ac:dyDescent="0.25">
      <c r="A203" s="1" t="s">
        <v>157</v>
      </c>
      <c r="B203" s="1">
        <v>0</v>
      </c>
      <c r="C203" s="50">
        <v>400</v>
      </c>
      <c r="D203" s="50">
        <f t="shared" si="30"/>
        <v>612.46458923512751</v>
      </c>
      <c r="E203" s="9"/>
      <c r="F203" s="9"/>
    </row>
    <row r="204" spans="1:6" x14ac:dyDescent="0.25">
      <c r="A204" s="67" t="s">
        <v>158</v>
      </c>
      <c r="B204" s="1">
        <v>1</v>
      </c>
      <c r="C204" s="62">
        <v>2943</v>
      </c>
      <c r="D204" s="63">
        <f>C204+F204</f>
        <v>4439.6745389504376</v>
      </c>
      <c r="E204" s="9">
        <v>19.7</v>
      </c>
      <c r="F204" s="47">
        <f>E204*$F$893</f>
        <v>1496.6745389504381</v>
      </c>
    </row>
    <row r="205" spans="1:6" x14ac:dyDescent="0.25">
      <c r="A205" s="1" t="s">
        <v>769</v>
      </c>
      <c r="B205" s="1">
        <v>0</v>
      </c>
      <c r="C205" s="50">
        <v>2150</v>
      </c>
      <c r="D205" s="50">
        <f t="shared" ref="D205:D208" si="31">C205+$C$897</f>
        <v>2362.4645892351273</v>
      </c>
      <c r="E205" s="9"/>
      <c r="F205" s="9"/>
    </row>
    <row r="206" spans="1:6" x14ac:dyDescent="0.25">
      <c r="A206" s="1" t="s">
        <v>159</v>
      </c>
      <c r="B206" s="1">
        <v>0</v>
      </c>
      <c r="C206" s="50">
        <v>650</v>
      </c>
      <c r="D206" s="50">
        <f t="shared" si="31"/>
        <v>862.46458923512751</v>
      </c>
      <c r="E206" s="9"/>
      <c r="F206" s="9"/>
    </row>
    <row r="207" spans="1:6" x14ac:dyDescent="0.25">
      <c r="A207" s="1" t="s">
        <v>160</v>
      </c>
      <c r="B207" s="1">
        <v>0</v>
      </c>
      <c r="C207" s="50">
        <v>350</v>
      </c>
      <c r="D207" s="50">
        <f t="shared" si="31"/>
        <v>562.46458923512751</v>
      </c>
      <c r="E207" s="9"/>
      <c r="F207" s="9"/>
    </row>
    <row r="208" spans="1:6" x14ac:dyDescent="0.25">
      <c r="A208" s="1" t="s">
        <v>161</v>
      </c>
      <c r="B208" s="1">
        <v>0</v>
      </c>
      <c r="C208" s="50">
        <v>650</v>
      </c>
      <c r="D208" s="50">
        <f t="shared" si="31"/>
        <v>862.46458923512751</v>
      </c>
      <c r="E208" s="9"/>
      <c r="F208" s="9"/>
    </row>
    <row r="209" spans="1:6" x14ac:dyDescent="0.25">
      <c r="A209" s="67" t="s">
        <v>162</v>
      </c>
      <c r="B209" s="1">
        <v>1</v>
      </c>
      <c r="C209" s="62">
        <v>493</v>
      </c>
      <c r="D209" s="63">
        <f>C209+F209</f>
        <v>1685.7812315493341</v>
      </c>
      <c r="E209" s="9">
        <v>15.7</v>
      </c>
      <c r="F209" s="47">
        <f>E209*$F$893</f>
        <v>1192.7812315493341</v>
      </c>
    </row>
    <row r="210" spans="1:6" x14ac:dyDescent="0.25">
      <c r="A210" s="1" t="s">
        <v>163</v>
      </c>
      <c r="B210" s="1">
        <v>0</v>
      </c>
      <c r="C210" s="50">
        <v>650</v>
      </c>
      <c r="D210" s="50">
        <f>C210+$C$897</f>
        <v>862.46458923512751</v>
      </c>
      <c r="E210" s="9"/>
      <c r="F210" s="9"/>
    </row>
    <row r="211" spans="1:6" x14ac:dyDescent="0.25">
      <c r="A211" s="67" t="s">
        <v>793</v>
      </c>
      <c r="B211" s="39">
        <v>2</v>
      </c>
      <c r="C211" s="62">
        <v>1893</v>
      </c>
      <c r="D211" s="63">
        <f>C211+F211</f>
        <v>4529.2744417045797</v>
      </c>
      <c r="E211" s="9">
        <f>14.8+19.9</f>
        <v>34.700000000000003</v>
      </c>
      <c r="F211" s="47">
        <f>E211*$F$893</f>
        <v>2636.2744417045792</v>
      </c>
    </row>
    <row r="212" spans="1:6" x14ac:dyDescent="0.25">
      <c r="A212" s="1" t="s">
        <v>710</v>
      </c>
      <c r="B212" s="1">
        <v>0</v>
      </c>
      <c r="C212" s="50">
        <v>100</v>
      </c>
      <c r="D212" s="50">
        <f>C212+$C$897</f>
        <v>312.46458923512751</v>
      </c>
      <c r="E212" s="9"/>
      <c r="F212" s="9"/>
    </row>
    <row r="213" spans="1:6" x14ac:dyDescent="0.25">
      <c r="A213" s="67" t="s">
        <v>164</v>
      </c>
      <c r="B213" s="1">
        <v>1</v>
      </c>
      <c r="C213" s="62">
        <v>913</v>
      </c>
      <c r="D213" s="63">
        <f>C213+F213</f>
        <v>2166.5598930295546</v>
      </c>
      <c r="E213" s="9">
        <v>16.5</v>
      </c>
      <c r="F213" s="47">
        <f>E213*$F$893</f>
        <v>1253.5598930295548</v>
      </c>
    </row>
    <row r="214" spans="1:6" x14ac:dyDescent="0.25">
      <c r="A214" s="1" t="s">
        <v>1091</v>
      </c>
      <c r="B214" s="1">
        <v>0</v>
      </c>
      <c r="C214" s="50">
        <v>520</v>
      </c>
      <c r="D214" s="50">
        <f t="shared" ref="D214:D216" si="32">C214+$C$897</f>
        <v>732.46458923512751</v>
      </c>
      <c r="E214" s="9"/>
      <c r="F214" s="9"/>
    </row>
    <row r="215" spans="1:6" x14ac:dyDescent="0.25">
      <c r="A215" s="1" t="s">
        <v>165</v>
      </c>
      <c r="B215" s="1">
        <v>0</v>
      </c>
      <c r="C215" s="50">
        <v>350</v>
      </c>
      <c r="D215" s="50">
        <f t="shared" si="32"/>
        <v>562.46458923512751</v>
      </c>
      <c r="E215" s="9"/>
      <c r="F215" s="9"/>
    </row>
    <row r="216" spans="1:6" x14ac:dyDescent="0.25">
      <c r="A216" s="1" t="s">
        <v>166</v>
      </c>
      <c r="B216" s="1">
        <v>0</v>
      </c>
      <c r="C216" s="50">
        <v>1350</v>
      </c>
      <c r="D216" s="50">
        <f t="shared" si="32"/>
        <v>1562.4645892351275</v>
      </c>
      <c r="E216" s="9"/>
      <c r="F216" s="9"/>
    </row>
    <row r="217" spans="1:6" x14ac:dyDescent="0.25">
      <c r="A217" s="67" t="s">
        <v>794</v>
      </c>
      <c r="B217" s="1">
        <v>1</v>
      </c>
      <c r="C217" s="62">
        <v>913</v>
      </c>
      <c r="D217" s="63">
        <f>C217+F217</f>
        <v>2409.6745389504381</v>
      </c>
      <c r="E217" s="9">
        <v>19.7</v>
      </c>
      <c r="F217" s="47">
        <f>E217*$F$893</f>
        <v>1496.6745389504381</v>
      </c>
    </row>
    <row r="218" spans="1:6" x14ac:dyDescent="0.25">
      <c r="A218" s="1" t="s">
        <v>795</v>
      </c>
      <c r="B218" s="1">
        <v>0</v>
      </c>
      <c r="C218" s="50">
        <v>250</v>
      </c>
      <c r="D218" s="50">
        <f>C218+$C$897</f>
        <v>462.46458923512751</v>
      </c>
      <c r="E218" s="9"/>
      <c r="F218" s="9"/>
    </row>
    <row r="219" spans="1:6" x14ac:dyDescent="0.25">
      <c r="A219" s="67" t="s">
        <v>167</v>
      </c>
      <c r="B219" s="1">
        <v>1</v>
      </c>
      <c r="C219" s="62">
        <v>1893</v>
      </c>
      <c r="D219" s="63">
        <f>C219+F219</f>
        <v>3085.7812315493338</v>
      </c>
      <c r="E219" s="9">
        <v>15.7</v>
      </c>
      <c r="F219" s="47">
        <f>E219*$F$893</f>
        <v>1192.7812315493341</v>
      </c>
    </row>
    <row r="220" spans="1:6" x14ac:dyDescent="0.25">
      <c r="A220" s="1" t="s">
        <v>168</v>
      </c>
      <c r="B220" s="1">
        <v>0</v>
      </c>
      <c r="C220" s="50">
        <v>350</v>
      </c>
      <c r="D220" s="50">
        <f t="shared" ref="D220:D224" si="33">C220+$C$897</f>
        <v>562.46458923512751</v>
      </c>
      <c r="E220" s="9"/>
      <c r="F220" s="9"/>
    </row>
    <row r="221" spans="1:6" x14ac:dyDescent="0.25">
      <c r="A221" s="1" t="s">
        <v>169</v>
      </c>
      <c r="B221" s="1">
        <v>0</v>
      </c>
      <c r="C221" s="50">
        <v>130</v>
      </c>
      <c r="D221" s="50">
        <f t="shared" si="33"/>
        <v>342.46458923512751</v>
      </c>
      <c r="E221" s="9"/>
      <c r="F221" s="9"/>
    </row>
    <row r="222" spans="1:6" x14ac:dyDescent="0.25">
      <c r="A222" s="1" t="s">
        <v>170</v>
      </c>
      <c r="B222" s="1">
        <v>0</v>
      </c>
      <c r="C222" s="50">
        <v>650</v>
      </c>
      <c r="D222" s="50">
        <f t="shared" si="33"/>
        <v>862.46458923512751</v>
      </c>
      <c r="E222" s="9"/>
      <c r="F222" s="9"/>
    </row>
    <row r="223" spans="1:6" x14ac:dyDescent="0.25">
      <c r="A223" s="1" t="s">
        <v>171</v>
      </c>
      <c r="B223" s="1">
        <v>0</v>
      </c>
      <c r="C223" s="50">
        <v>1350</v>
      </c>
      <c r="D223" s="50">
        <f t="shared" si="33"/>
        <v>1562.4645892351275</v>
      </c>
      <c r="E223" s="9"/>
      <c r="F223" s="9"/>
    </row>
    <row r="224" spans="1:6" x14ac:dyDescent="0.25">
      <c r="A224" s="1" t="s">
        <v>172</v>
      </c>
      <c r="B224" s="1">
        <v>0</v>
      </c>
      <c r="C224" s="50">
        <v>1000</v>
      </c>
      <c r="D224" s="50">
        <f t="shared" si="33"/>
        <v>1212.4645892351275</v>
      </c>
      <c r="E224" s="9"/>
      <c r="F224" s="9"/>
    </row>
    <row r="225" spans="1:6" x14ac:dyDescent="0.25">
      <c r="A225" s="67" t="s">
        <v>173</v>
      </c>
      <c r="B225" s="1">
        <v>1</v>
      </c>
      <c r="C225" s="62">
        <v>1893</v>
      </c>
      <c r="D225" s="63">
        <f>C225+F225</f>
        <v>3359.2852082103282</v>
      </c>
      <c r="E225" s="9">
        <v>19.3</v>
      </c>
      <c r="F225" s="47">
        <f>E225*$F$893</f>
        <v>1466.2852082103279</v>
      </c>
    </row>
    <row r="226" spans="1:6" x14ac:dyDescent="0.25">
      <c r="A226" s="1" t="s">
        <v>174</v>
      </c>
      <c r="B226" s="1">
        <v>0</v>
      </c>
      <c r="C226" s="50">
        <v>350</v>
      </c>
      <c r="D226" s="50">
        <f t="shared" ref="D226:D228" si="34">C226+$C$897</f>
        <v>562.46458923512751</v>
      </c>
      <c r="E226" s="9"/>
      <c r="F226" s="9"/>
    </row>
    <row r="227" spans="1:6" x14ac:dyDescent="0.25">
      <c r="A227" s="1" t="s">
        <v>175</v>
      </c>
      <c r="B227" s="1">
        <v>0</v>
      </c>
      <c r="C227" s="50">
        <v>182</v>
      </c>
      <c r="D227" s="50">
        <f t="shared" si="34"/>
        <v>394.46458923512751</v>
      </c>
      <c r="E227" s="9"/>
      <c r="F227" s="9"/>
    </row>
    <row r="228" spans="1:6" x14ac:dyDescent="0.25">
      <c r="A228" s="1" t="s">
        <v>176</v>
      </c>
      <c r="B228" s="1">
        <v>0</v>
      </c>
      <c r="C228" s="50">
        <v>1000</v>
      </c>
      <c r="D228" s="50">
        <f t="shared" si="34"/>
        <v>1212.4645892351275</v>
      </c>
      <c r="E228" s="9"/>
      <c r="F228" s="9"/>
    </row>
    <row r="229" spans="1:6" x14ac:dyDescent="0.25">
      <c r="A229" s="67" t="s">
        <v>177</v>
      </c>
      <c r="B229" s="1">
        <v>1</v>
      </c>
      <c r="C229" s="62">
        <v>913</v>
      </c>
      <c r="D229" s="63">
        <f>C229+F229</f>
        <v>2424.8692043204933</v>
      </c>
      <c r="E229" s="9">
        <v>19.899999999999999</v>
      </c>
      <c r="F229" s="47">
        <f>E229*$F$893</f>
        <v>1511.8692043204933</v>
      </c>
    </row>
    <row r="230" spans="1:6" x14ac:dyDescent="0.25">
      <c r="A230" s="1" t="s">
        <v>178</v>
      </c>
      <c r="B230" s="1">
        <v>0</v>
      </c>
      <c r="C230" s="50">
        <v>500</v>
      </c>
      <c r="D230" s="50">
        <f>C230+$C$897</f>
        <v>712.46458923512751</v>
      </c>
      <c r="E230" s="9"/>
      <c r="F230" s="9"/>
    </row>
    <row r="231" spans="1:6" x14ac:dyDescent="0.25">
      <c r="A231" s="67" t="s">
        <v>785</v>
      </c>
      <c r="B231" s="1">
        <v>1</v>
      </c>
      <c r="C231" s="62">
        <v>3293</v>
      </c>
      <c r="D231" s="63">
        <f>C231+F231</f>
        <v>4789.6745389504376</v>
      </c>
      <c r="E231" s="9">
        <v>19.7</v>
      </c>
      <c r="F231" s="47">
        <f>E231*$F$893</f>
        <v>1496.6745389504381</v>
      </c>
    </row>
    <row r="232" spans="1:6" x14ac:dyDescent="0.25">
      <c r="A232" s="1" t="s">
        <v>179</v>
      </c>
      <c r="B232" s="1">
        <v>0</v>
      </c>
      <c r="C232" s="50">
        <v>1000</v>
      </c>
      <c r="D232" s="50">
        <f t="shared" ref="D232:D238" si="35">C232+$C$897</f>
        <v>1212.4645892351275</v>
      </c>
      <c r="E232" s="9"/>
      <c r="F232" s="9"/>
    </row>
    <row r="233" spans="1:6" x14ac:dyDescent="0.25">
      <c r="A233" s="1" t="s">
        <v>180</v>
      </c>
      <c r="B233" s="1">
        <v>0</v>
      </c>
      <c r="C233" s="50">
        <v>250</v>
      </c>
      <c r="D233" s="50">
        <f t="shared" si="35"/>
        <v>462.46458923512751</v>
      </c>
      <c r="E233" s="9"/>
      <c r="F233" s="9"/>
    </row>
    <row r="234" spans="1:6" x14ac:dyDescent="0.25">
      <c r="A234" s="1" t="s">
        <v>181</v>
      </c>
      <c r="B234" s="1">
        <v>0</v>
      </c>
      <c r="C234" s="50">
        <v>650</v>
      </c>
      <c r="D234" s="50">
        <f t="shared" si="35"/>
        <v>862.46458923512751</v>
      </c>
      <c r="E234" s="9"/>
      <c r="F234" s="9"/>
    </row>
    <row r="235" spans="1:6" x14ac:dyDescent="0.25">
      <c r="A235" s="1" t="s">
        <v>708</v>
      </c>
      <c r="B235" s="1">
        <v>0</v>
      </c>
      <c r="C235" s="50">
        <v>700</v>
      </c>
      <c r="D235" s="50">
        <f t="shared" si="35"/>
        <v>912.46458923512751</v>
      </c>
      <c r="E235" s="9"/>
      <c r="F235" s="9"/>
    </row>
    <row r="236" spans="1:6" x14ac:dyDescent="0.25">
      <c r="A236" s="1" t="s">
        <v>712</v>
      </c>
      <c r="B236" s="1">
        <v>0</v>
      </c>
      <c r="C236" s="50">
        <v>750</v>
      </c>
      <c r="D236" s="50">
        <f t="shared" si="35"/>
        <v>962.46458923512751</v>
      </c>
      <c r="E236" s="9"/>
      <c r="F236" s="9"/>
    </row>
    <row r="237" spans="1:6" x14ac:dyDescent="0.25">
      <c r="A237" s="1" t="s">
        <v>836</v>
      </c>
      <c r="B237" s="1">
        <v>0</v>
      </c>
      <c r="C237" s="50">
        <v>970</v>
      </c>
      <c r="D237" s="50">
        <f t="shared" si="35"/>
        <v>1182.4645892351275</v>
      </c>
      <c r="E237" s="9"/>
      <c r="F237" s="9"/>
    </row>
    <row r="238" spans="1:6" x14ac:dyDescent="0.25">
      <c r="A238" s="1" t="s">
        <v>796</v>
      </c>
      <c r="B238" s="1">
        <v>0</v>
      </c>
      <c r="C238" s="50">
        <v>350</v>
      </c>
      <c r="D238" s="50">
        <f t="shared" si="35"/>
        <v>562.46458923512751</v>
      </c>
      <c r="E238" s="9"/>
      <c r="F238" s="9"/>
    </row>
    <row r="239" spans="1:6" x14ac:dyDescent="0.25">
      <c r="A239" s="67" t="s">
        <v>182</v>
      </c>
      <c r="B239" s="39">
        <v>3</v>
      </c>
      <c r="C239" s="62">
        <v>3993</v>
      </c>
      <c r="D239" s="63">
        <f>C239+F239</f>
        <v>8467.8289514812604</v>
      </c>
      <c r="E239" s="9">
        <f>19.3+19.7+19.9</f>
        <v>58.9</v>
      </c>
      <c r="F239" s="47">
        <f>E239*$F$893</f>
        <v>4474.8289514812595</v>
      </c>
    </row>
    <row r="240" spans="1:6" x14ac:dyDescent="0.25">
      <c r="A240" s="1" t="s">
        <v>183</v>
      </c>
      <c r="B240" s="1">
        <v>0</v>
      </c>
      <c r="C240" s="50">
        <v>350</v>
      </c>
      <c r="D240" s="50">
        <f t="shared" ref="D240:D243" si="36">C240+$C$897</f>
        <v>562.46458923512751</v>
      </c>
      <c r="E240" s="9"/>
      <c r="F240" s="9"/>
    </row>
    <row r="241" spans="1:6" x14ac:dyDescent="0.25">
      <c r="A241" s="1" t="s">
        <v>184</v>
      </c>
      <c r="B241" s="1">
        <v>0</v>
      </c>
      <c r="C241" s="50">
        <v>250</v>
      </c>
      <c r="D241" s="50">
        <f t="shared" si="36"/>
        <v>462.46458923512751</v>
      </c>
      <c r="E241" s="9"/>
      <c r="F241" s="9"/>
    </row>
    <row r="242" spans="1:6" x14ac:dyDescent="0.25">
      <c r="A242" s="1" t="s">
        <v>726</v>
      </c>
      <c r="B242" s="1">
        <v>0</v>
      </c>
      <c r="C242" s="50">
        <v>5000</v>
      </c>
      <c r="D242" s="50">
        <f t="shared" si="36"/>
        <v>5212.4645892351273</v>
      </c>
      <c r="E242" s="9"/>
      <c r="F242" s="9"/>
    </row>
    <row r="243" spans="1:6" x14ac:dyDescent="0.25">
      <c r="A243" s="1" t="s">
        <v>185</v>
      </c>
      <c r="B243" s="1">
        <v>0</v>
      </c>
      <c r="C243" s="50">
        <v>650</v>
      </c>
      <c r="D243" s="50">
        <f t="shared" si="36"/>
        <v>862.46458923512751</v>
      </c>
      <c r="E243" s="9"/>
      <c r="F243" s="9"/>
    </row>
    <row r="244" spans="1:6" x14ac:dyDescent="0.25">
      <c r="A244" s="67" t="s">
        <v>186</v>
      </c>
      <c r="B244" s="1">
        <v>1</v>
      </c>
      <c r="C244" s="62">
        <v>913</v>
      </c>
      <c r="D244" s="63">
        <f>C244+F244</f>
        <v>2409.6745389504381</v>
      </c>
      <c r="E244" s="9">
        <v>19.7</v>
      </c>
      <c r="F244" s="47">
        <f>E244*$F$893</f>
        <v>1496.6745389504381</v>
      </c>
    </row>
    <row r="245" spans="1:6" x14ac:dyDescent="0.25">
      <c r="A245" s="1" t="s">
        <v>187</v>
      </c>
      <c r="B245" s="1">
        <v>0</v>
      </c>
      <c r="C245" s="50">
        <v>350</v>
      </c>
      <c r="D245" s="50">
        <f>C245+$C$897</f>
        <v>562.46458923512751</v>
      </c>
      <c r="E245" s="9"/>
      <c r="F245" s="9"/>
    </row>
    <row r="246" spans="1:6" x14ac:dyDescent="0.25">
      <c r="A246" s="67" t="s">
        <v>188</v>
      </c>
      <c r="B246" s="1">
        <v>1</v>
      </c>
      <c r="C246" s="62">
        <v>258</v>
      </c>
      <c r="D246" s="63">
        <f>C246+F246</f>
        <v>1754.6745389504381</v>
      </c>
      <c r="E246" s="9">
        <v>19.7</v>
      </c>
      <c r="F246" s="47">
        <f>E246*$F$893</f>
        <v>1496.6745389504381</v>
      </c>
    </row>
    <row r="247" spans="1:6" x14ac:dyDescent="0.25">
      <c r="A247" s="1" t="s">
        <v>189</v>
      </c>
      <c r="B247" s="1">
        <v>0</v>
      </c>
      <c r="C247" s="50">
        <v>650</v>
      </c>
      <c r="D247" s="50">
        <f t="shared" ref="D247:D248" si="37">C247+$C$897</f>
        <v>862.46458923512751</v>
      </c>
      <c r="E247" s="9"/>
      <c r="F247" s="9"/>
    </row>
    <row r="248" spans="1:6" x14ac:dyDescent="0.25">
      <c r="A248" s="1" t="s">
        <v>190</v>
      </c>
      <c r="B248" s="1">
        <v>0</v>
      </c>
      <c r="C248" s="50">
        <v>350</v>
      </c>
      <c r="D248" s="50">
        <f t="shared" si="37"/>
        <v>562.46458923512751</v>
      </c>
      <c r="E248" s="9"/>
      <c r="F248" s="9"/>
    </row>
    <row r="249" spans="1:6" x14ac:dyDescent="0.25">
      <c r="A249" s="67" t="s">
        <v>703</v>
      </c>
      <c r="B249" s="1">
        <v>1</v>
      </c>
      <c r="C249" s="62">
        <v>1263</v>
      </c>
      <c r="D249" s="63">
        <f>C249+F249</f>
        <v>2311.4319105338095</v>
      </c>
      <c r="E249" s="9">
        <v>13.8</v>
      </c>
      <c r="F249" s="47">
        <f>E249*$F$893</f>
        <v>1048.4319105338095</v>
      </c>
    </row>
    <row r="250" spans="1:6" x14ac:dyDescent="0.25">
      <c r="A250" s="1" t="s">
        <v>191</v>
      </c>
      <c r="B250" s="1">
        <v>0</v>
      </c>
      <c r="C250" s="50">
        <v>650</v>
      </c>
      <c r="D250" s="50">
        <f t="shared" ref="D250:D253" si="38">C250+$C$897</f>
        <v>862.46458923512751</v>
      </c>
      <c r="E250" s="9"/>
      <c r="F250" s="9"/>
    </row>
    <row r="251" spans="1:6" x14ac:dyDescent="0.25">
      <c r="A251" s="1" t="s">
        <v>192</v>
      </c>
      <c r="B251" s="1">
        <v>0</v>
      </c>
      <c r="C251" s="50">
        <v>2100</v>
      </c>
      <c r="D251" s="50">
        <f t="shared" si="38"/>
        <v>2312.4645892351273</v>
      </c>
      <c r="E251" s="9"/>
      <c r="F251" s="9"/>
    </row>
    <row r="252" spans="1:6" x14ac:dyDescent="0.25">
      <c r="A252" s="1" t="s">
        <v>193</v>
      </c>
      <c r="B252" s="1">
        <v>0</v>
      </c>
      <c r="C252" s="50">
        <v>350</v>
      </c>
      <c r="D252" s="50">
        <f t="shared" si="38"/>
        <v>562.46458923512751</v>
      </c>
      <c r="E252" s="9"/>
      <c r="F252" s="9"/>
    </row>
    <row r="253" spans="1:6" x14ac:dyDescent="0.25">
      <c r="A253" s="1" t="s">
        <v>194</v>
      </c>
      <c r="B253" s="1">
        <v>0</v>
      </c>
      <c r="C253" s="50">
        <v>350</v>
      </c>
      <c r="D253" s="50">
        <f t="shared" si="38"/>
        <v>562.46458923512751</v>
      </c>
      <c r="E253" s="9"/>
      <c r="F253" s="9"/>
    </row>
    <row r="254" spans="1:6" x14ac:dyDescent="0.25">
      <c r="A254" s="67" t="s">
        <v>195</v>
      </c>
      <c r="B254" s="1">
        <v>1</v>
      </c>
      <c r="C254" s="62">
        <v>1403</v>
      </c>
      <c r="D254" s="63">
        <f>C254+F254</f>
        <v>2861.6878755253001</v>
      </c>
      <c r="E254" s="9">
        <v>19.2</v>
      </c>
      <c r="F254" s="47">
        <f>E254*$F$893</f>
        <v>1458.6878755253001</v>
      </c>
    </row>
    <row r="255" spans="1:6" x14ac:dyDescent="0.25">
      <c r="A255" s="1" t="s">
        <v>196</v>
      </c>
      <c r="B255" s="1">
        <v>0</v>
      </c>
      <c r="C255" s="50">
        <v>150</v>
      </c>
      <c r="D255" s="50">
        <f>C255+$C$897</f>
        <v>362.46458923512751</v>
      </c>
      <c r="E255" s="9"/>
      <c r="F255" s="9"/>
    </row>
    <row r="256" spans="1:6" x14ac:dyDescent="0.25">
      <c r="A256" s="67" t="s">
        <v>197</v>
      </c>
      <c r="B256" s="1">
        <v>1</v>
      </c>
      <c r="C256" s="62">
        <v>913</v>
      </c>
      <c r="D256" s="63">
        <f>C256+F256</f>
        <v>2424.8692043204933</v>
      </c>
      <c r="E256" s="9">
        <v>19.899999999999999</v>
      </c>
      <c r="F256" s="47">
        <f>E256*$F$893</f>
        <v>1511.8692043204933</v>
      </c>
    </row>
    <row r="257" spans="1:6" x14ac:dyDescent="0.25">
      <c r="A257" s="1" t="s">
        <v>198</v>
      </c>
      <c r="B257" s="1">
        <v>0</v>
      </c>
      <c r="C257" s="50">
        <v>650</v>
      </c>
      <c r="D257" s="50">
        <f t="shared" ref="D257:D259" si="39">C257+$C$897</f>
        <v>862.46458923512751</v>
      </c>
      <c r="E257" s="9"/>
      <c r="F257" s="9"/>
    </row>
    <row r="258" spans="1:6" x14ac:dyDescent="0.25">
      <c r="A258" s="1" t="s">
        <v>855</v>
      </c>
      <c r="B258" s="1">
        <v>0</v>
      </c>
      <c r="C258" s="50">
        <v>430</v>
      </c>
      <c r="D258" s="50">
        <f t="shared" si="39"/>
        <v>642.46458923512751</v>
      </c>
      <c r="E258" s="9"/>
      <c r="F258" s="9"/>
    </row>
    <row r="259" spans="1:6" x14ac:dyDescent="0.25">
      <c r="A259" s="1" t="s">
        <v>699</v>
      </c>
      <c r="B259" s="1">
        <v>0</v>
      </c>
      <c r="C259" s="50">
        <v>500</v>
      </c>
      <c r="D259" s="50">
        <f t="shared" si="39"/>
        <v>712.46458923512751</v>
      </c>
      <c r="E259" s="9"/>
      <c r="F259" s="9"/>
    </row>
    <row r="260" spans="1:6" x14ac:dyDescent="0.25">
      <c r="A260" s="67" t="s">
        <v>199</v>
      </c>
      <c r="B260" s="1">
        <v>1</v>
      </c>
      <c r="C260" s="62">
        <v>2103</v>
      </c>
      <c r="D260" s="63">
        <f>C260+F260</f>
        <v>3614.8692043204933</v>
      </c>
      <c r="E260" s="9">
        <v>19.899999999999999</v>
      </c>
      <c r="F260" s="47">
        <f>E260*$F$893</f>
        <v>1511.8692043204933</v>
      </c>
    </row>
    <row r="261" spans="1:6" x14ac:dyDescent="0.25">
      <c r="A261" s="1" t="s">
        <v>200</v>
      </c>
      <c r="B261" s="1">
        <v>0</v>
      </c>
      <c r="C261" s="50">
        <v>350</v>
      </c>
      <c r="D261" s="50">
        <f>C261+$C$897</f>
        <v>562.46458923512751</v>
      </c>
      <c r="E261" s="9"/>
      <c r="F261" s="9"/>
    </row>
    <row r="262" spans="1:6" x14ac:dyDescent="0.25">
      <c r="A262" s="67" t="s">
        <v>201</v>
      </c>
      <c r="B262" s="1">
        <v>1</v>
      </c>
      <c r="C262" s="62">
        <v>913</v>
      </c>
      <c r="D262" s="63">
        <f>C262+F262</f>
        <v>2424.8692043204933</v>
      </c>
      <c r="E262" s="9">
        <v>19.899999999999999</v>
      </c>
      <c r="F262" s="47">
        <f>E262*$F$893</f>
        <v>1511.8692043204933</v>
      </c>
    </row>
    <row r="263" spans="1:6" x14ac:dyDescent="0.25">
      <c r="A263" s="1" t="s">
        <v>720</v>
      </c>
      <c r="B263" s="1">
        <v>0</v>
      </c>
      <c r="C263" s="50">
        <v>400</v>
      </c>
      <c r="D263" s="50">
        <f t="shared" ref="D263:D267" si="40">C263+$C$897</f>
        <v>612.46458923512751</v>
      </c>
      <c r="E263" s="9"/>
      <c r="F263" s="9"/>
    </row>
    <row r="264" spans="1:6" x14ac:dyDescent="0.25">
      <c r="A264" s="1" t="s">
        <v>202</v>
      </c>
      <c r="B264" s="1">
        <v>0</v>
      </c>
      <c r="C264" s="50">
        <v>650</v>
      </c>
      <c r="D264" s="50">
        <f t="shared" si="40"/>
        <v>862.46458923512751</v>
      </c>
      <c r="E264" s="9"/>
      <c r="F264" s="9"/>
    </row>
    <row r="265" spans="1:6" x14ac:dyDescent="0.25">
      <c r="A265" s="1" t="s">
        <v>203</v>
      </c>
      <c r="B265" s="1">
        <v>0</v>
      </c>
      <c r="C265" s="50">
        <v>350</v>
      </c>
      <c r="D265" s="50">
        <f t="shared" si="40"/>
        <v>562.46458923512751</v>
      </c>
      <c r="E265" s="9"/>
      <c r="F265" s="9"/>
    </row>
    <row r="266" spans="1:6" x14ac:dyDescent="0.25">
      <c r="A266" s="1" t="s">
        <v>770</v>
      </c>
      <c r="B266" s="1">
        <v>0</v>
      </c>
      <c r="C266" s="50">
        <v>650</v>
      </c>
      <c r="D266" s="50">
        <f t="shared" si="40"/>
        <v>862.46458923512751</v>
      </c>
      <c r="E266" s="9"/>
      <c r="F266" s="9"/>
    </row>
    <row r="267" spans="1:6" x14ac:dyDescent="0.25">
      <c r="A267" s="1" t="s">
        <v>204</v>
      </c>
      <c r="B267" s="1">
        <v>0</v>
      </c>
      <c r="C267" s="50">
        <v>650</v>
      </c>
      <c r="D267" s="50">
        <f t="shared" si="40"/>
        <v>862.46458923512751</v>
      </c>
      <c r="E267" s="9"/>
      <c r="F267" s="9"/>
    </row>
    <row r="268" spans="1:6" x14ac:dyDescent="0.25">
      <c r="A268" s="67" t="s">
        <v>1783</v>
      </c>
      <c r="B268" s="1">
        <v>1</v>
      </c>
      <c r="C268" s="52">
        <v>1277</v>
      </c>
      <c r="D268" s="50">
        <f>C268+F268</f>
        <v>2753.9214739693666</v>
      </c>
      <c r="E268" s="9">
        <v>19.440000000000001</v>
      </c>
      <c r="F268" s="47">
        <f>E268*$F$893</f>
        <v>1476.9214739693666</v>
      </c>
    </row>
    <row r="269" spans="1:6" x14ac:dyDescent="0.25">
      <c r="A269" s="1" t="s">
        <v>205</v>
      </c>
      <c r="B269" s="1">
        <v>0</v>
      </c>
      <c r="C269" s="50">
        <v>1000</v>
      </c>
      <c r="D269" s="50">
        <f>C269+$C$897</f>
        <v>1212.4645892351275</v>
      </c>
      <c r="E269" s="9"/>
      <c r="F269" s="9"/>
    </row>
    <row r="270" spans="1:6" x14ac:dyDescent="0.25">
      <c r="A270" s="67" t="s">
        <v>206</v>
      </c>
      <c r="B270" s="1">
        <v>1</v>
      </c>
      <c r="C270" s="62">
        <v>4203</v>
      </c>
      <c r="D270" s="63">
        <f t="shared" ref="D270:D271" si="41">C270+F270</f>
        <v>5707.2718716354657</v>
      </c>
      <c r="E270" s="9">
        <v>19.8</v>
      </c>
      <c r="F270" s="47">
        <f t="shared" ref="F270:F271" si="42">E270*$F$893</f>
        <v>1504.2718716354659</v>
      </c>
    </row>
    <row r="271" spans="1:6" x14ac:dyDescent="0.25">
      <c r="A271" s="67" t="s">
        <v>207</v>
      </c>
      <c r="B271" s="1">
        <v>1</v>
      </c>
      <c r="C271" s="62">
        <v>913</v>
      </c>
      <c r="D271" s="63">
        <f t="shared" si="41"/>
        <v>2409.6745389504381</v>
      </c>
      <c r="E271" s="9">
        <v>19.7</v>
      </c>
      <c r="F271" s="47">
        <f t="shared" si="42"/>
        <v>1496.6745389504381</v>
      </c>
    </row>
    <row r="272" spans="1:6" x14ac:dyDescent="0.25">
      <c r="A272" s="1" t="s">
        <v>208</v>
      </c>
      <c r="B272" s="1">
        <v>0</v>
      </c>
      <c r="C272" s="50">
        <v>182</v>
      </c>
      <c r="D272" s="50">
        <f t="shared" ref="D272:D278" si="43">C272+$C$897</f>
        <v>394.46458923512751</v>
      </c>
      <c r="E272" s="9"/>
      <c r="F272" s="9"/>
    </row>
    <row r="273" spans="1:6" x14ac:dyDescent="0.25">
      <c r="A273" s="1" t="s">
        <v>209</v>
      </c>
      <c r="B273" s="1">
        <v>0</v>
      </c>
      <c r="C273" s="50">
        <v>650</v>
      </c>
      <c r="D273" s="50">
        <f t="shared" si="43"/>
        <v>862.46458923512751</v>
      </c>
      <c r="E273" s="9"/>
      <c r="F273" s="9"/>
    </row>
    <row r="274" spans="1:6" x14ac:dyDescent="0.25">
      <c r="A274" s="1" t="s">
        <v>210</v>
      </c>
      <c r="B274" s="1">
        <v>0</v>
      </c>
      <c r="C274" s="50">
        <v>1350</v>
      </c>
      <c r="D274" s="50">
        <f t="shared" si="43"/>
        <v>1562.4645892351275</v>
      </c>
      <c r="E274" s="9"/>
      <c r="F274" s="9"/>
    </row>
    <row r="275" spans="1:6" x14ac:dyDescent="0.25">
      <c r="A275" s="1" t="s">
        <v>763</v>
      </c>
      <c r="B275" s="1">
        <v>0</v>
      </c>
      <c r="C275" s="50">
        <v>700</v>
      </c>
      <c r="D275" s="50">
        <f t="shared" si="43"/>
        <v>912.46458923512751</v>
      </c>
      <c r="E275" s="9"/>
      <c r="F275" s="9"/>
    </row>
    <row r="276" spans="1:6" x14ac:dyDescent="0.25">
      <c r="A276" s="1" t="s">
        <v>211</v>
      </c>
      <c r="B276" s="1">
        <v>0</v>
      </c>
      <c r="C276" s="50">
        <v>2850</v>
      </c>
      <c r="D276" s="50">
        <f t="shared" si="43"/>
        <v>3062.4645892351273</v>
      </c>
      <c r="E276" s="9"/>
      <c r="F276" s="9"/>
    </row>
    <row r="277" spans="1:6" x14ac:dyDescent="0.25">
      <c r="A277" s="1" t="s">
        <v>212</v>
      </c>
      <c r="B277" s="1">
        <v>0</v>
      </c>
      <c r="C277" s="50">
        <v>350</v>
      </c>
      <c r="D277" s="50">
        <f t="shared" si="43"/>
        <v>562.46458923512751</v>
      </c>
      <c r="E277" s="9"/>
      <c r="F277" s="9"/>
    </row>
    <row r="278" spans="1:6" x14ac:dyDescent="0.25">
      <c r="A278" s="1" t="s">
        <v>213</v>
      </c>
      <c r="B278" s="1">
        <v>0</v>
      </c>
      <c r="C278" s="50">
        <v>650</v>
      </c>
      <c r="D278" s="50">
        <f t="shared" si="43"/>
        <v>862.46458923512751</v>
      </c>
      <c r="E278" s="9"/>
      <c r="F278" s="9"/>
    </row>
    <row r="279" spans="1:6" x14ac:dyDescent="0.25">
      <c r="A279" s="68" t="s">
        <v>214</v>
      </c>
      <c r="B279" s="40">
        <v>2</v>
      </c>
      <c r="C279" s="64">
        <v>3995</v>
      </c>
      <c r="D279" s="63">
        <f t="shared" ref="D279:D280" si="44">C279+F279</f>
        <v>7018.7384086409866</v>
      </c>
      <c r="E279" s="9">
        <f>19.9+19.9</f>
        <v>39.799999999999997</v>
      </c>
      <c r="F279" s="47">
        <f t="shared" ref="F279:F280" si="45">E279*$F$893</f>
        <v>3023.7384086409866</v>
      </c>
    </row>
    <row r="280" spans="1:6" x14ac:dyDescent="0.25">
      <c r="A280" s="68" t="s">
        <v>215</v>
      </c>
      <c r="B280" s="37">
        <v>1</v>
      </c>
      <c r="C280" s="64">
        <v>985</v>
      </c>
      <c r="D280" s="63">
        <f t="shared" si="44"/>
        <v>2496.8692043204933</v>
      </c>
      <c r="E280" s="9">
        <v>19.899999999999999</v>
      </c>
      <c r="F280" s="47">
        <f t="shared" si="45"/>
        <v>1511.8692043204933</v>
      </c>
    </row>
    <row r="281" spans="1:6" x14ac:dyDescent="0.25">
      <c r="A281" s="1" t="s">
        <v>216</v>
      </c>
      <c r="B281" s="1">
        <v>0</v>
      </c>
      <c r="C281" s="50">
        <v>1100</v>
      </c>
      <c r="D281" s="50">
        <f>C281+$C$897</f>
        <v>1312.4645892351275</v>
      </c>
      <c r="E281" s="9"/>
      <c r="F281" s="9"/>
    </row>
    <row r="282" spans="1:6" x14ac:dyDescent="0.25">
      <c r="A282" s="67" t="s">
        <v>217</v>
      </c>
      <c r="B282" s="1">
        <v>1</v>
      </c>
      <c r="C282" s="62">
        <v>3993</v>
      </c>
      <c r="D282" s="63">
        <f t="shared" ref="D282:D283" si="46">C282+F282</f>
        <v>5504.8692043204937</v>
      </c>
      <c r="E282" s="9">
        <v>19.899999999999999</v>
      </c>
      <c r="F282" s="47">
        <f t="shared" ref="F282:F283" si="47">E282*$F$893</f>
        <v>1511.8692043204933</v>
      </c>
    </row>
    <row r="283" spans="1:6" x14ac:dyDescent="0.25">
      <c r="A283" s="67" t="s">
        <v>218</v>
      </c>
      <c r="B283" s="1">
        <v>1</v>
      </c>
      <c r="C283" s="62">
        <v>258</v>
      </c>
      <c r="D283" s="63">
        <f t="shared" si="46"/>
        <v>1769.8692043204933</v>
      </c>
      <c r="E283" s="9">
        <v>19.899999999999999</v>
      </c>
      <c r="F283" s="47">
        <f t="shared" si="47"/>
        <v>1511.8692043204933</v>
      </c>
    </row>
    <row r="284" spans="1:6" x14ac:dyDescent="0.25">
      <c r="A284" s="1" t="s">
        <v>754</v>
      </c>
      <c r="B284" s="1">
        <v>0</v>
      </c>
      <c r="C284" s="50">
        <v>460</v>
      </c>
      <c r="D284" s="50">
        <f>C284+$C$897</f>
        <v>672.46458923512751</v>
      </c>
      <c r="E284" s="9"/>
      <c r="F284" s="9"/>
    </row>
    <row r="285" spans="1:6" x14ac:dyDescent="0.25">
      <c r="A285" s="67" t="s">
        <v>219</v>
      </c>
      <c r="B285" s="39">
        <v>2</v>
      </c>
      <c r="C285" s="62">
        <v>913</v>
      </c>
      <c r="D285" s="63">
        <f>C285+F285</f>
        <v>3260.5757996735301</v>
      </c>
      <c r="E285" s="9">
        <f>11+19.9</f>
        <v>30.9</v>
      </c>
      <c r="F285" s="47">
        <f>E285*$F$893</f>
        <v>2347.5757996735301</v>
      </c>
    </row>
    <row r="286" spans="1:6" x14ac:dyDescent="0.25">
      <c r="A286" s="1" t="s">
        <v>797</v>
      </c>
      <c r="B286" s="1">
        <v>0</v>
      </c>
      <c r="C286" s="50">
        <v>102</v>
      </c>
      <c r="D286" s="50">
        <f t="shared" ref="D286:D293" si="48">C286+$C$897</f>
        <v>314.46458923512751</v>
      </c>
      <c r="E286" s="9"/>
      <c r="F286" s="9"/>
    </row>
    <row r="287" spans="1:6" x14ac:dyDescent="0.25">
      <c r="A287" s="1" t="s">
        <v>220</v>
      </c>
      <c r="B287" s="1">
        <v>0</v>
      </c>
      <c r="C287" s="50">
        <v>130</v>
      </c>
      <c r="D287" s="50">
        <f t="shared" si="48"/>
        <v>342.46458923512751</v>
      </c>
      <c r="E287" s="9"/>
      <c r="F287" s="9"/>
    </row>
    <row r="288" spans="1:6" x14ac:dyDescent="0.25">
      <c r="A288" s="1" t="s">
        <v>221</v>
      </c>
      <c r="B288" s="1">
        <v>0</v>
      </c>
      <c r="C288" s="50">
        <v>350</v>
      </c>
      <c r="D288" s="50">
        <f t="shared" si="48"/>
        <v>562.46458923512751</v>
      </c>
      <c r="E288" s="9"/>
      <c r="F288" s="9"/>
    </row>
    <row r="289" spans="1:6" x14ac:dyDescent="0.25">
      <c r="A289" s="1" t="s">
        <v>222</v>
      </c>
      <c r="B289" s="1">
        <v>0</v>
      </c>
      <c r="C289" s="50">
        <v>350</v>
      </c>
      <c r="D289" s="50">
        <f t="shared" si="48"/>
        <v>562.46458923512751</v>
      </c>
      <c r="E289" s="9"/>
      <c r="F289" s="9"/>
    </row>
    <row r="290" spans="1:6" x14ac:dyDescent="0.25">
      <c r="A290" s="1" t="s">
        <v>223</v>
      </c>
      <c r="B290" s="1">
        <v>0</v>
      </c>
      <c r="C290" s="50">
        <v>2100</v>
      </c>
      <c r="D290" s="50">
        <f t="shared" si="48"/>
        <v>2312.4645892351273</v>
      </c>
      <c r="E290" s="9"/>
      <c r="F290" s="9"/>
    </row>
    <row r="291" spans="1:6" x14ac:dyDescent="0.25">
      <c r="A291" s="1" t="s">
        <v>224</v>
      </c>
      <c r="B291" s="1">
        <v>0</v>
      </c>
      <c r="C291" s="50">
        <v>350</v>
      </c>
      <c r="D291" s="50">
        <f t="shared" si="48"/>
        <v>562.46458923512751</v>
      </c>
      <c r="E291" s="9"/>
      <c r="F291" s="9"/>
    </row>
    <row r="292" spans="1:6" x14ac:dyDescent="0.25">
      <c r="A292" s="1" t="s">
        <v>755</v>
      </c>
      <c r="B292" s="1">
        <v>0</v>
      </c>
      <c r="C292" s="50">
        <v>220</v>
      </c>
      <c r="D292" s="50">
        <f t="shared" si="48"/>
        <v>432.46458923512751</v>
      </c>
      <c r="E292" s="9"/>
      <c r="F292" s="9"/>
    </row>
    <row r="293" spans="1:6" x14ac:dyDescent="0.25">
      <c r="A293" s="1" t="s">
        <v>225</v>
      </c>
      <c r="B293" s="1">
        <v>0</v>
      </c>
      <c r="C293" s="50">
        <v>350</v>
      </c>
      <c r="D293" s="50">
        <f t="shared" si="48"/>
        <v>562.46458923512751</v>
      </c>
      <c r="E293" s="9"/>
      <c r="F293" s="9"/>
    </row>
    <row r="294" spans="1:6" x14ac:dyDescent="0.25">
      <c r="A294" s="67" t="s">
        <v>226</v>
      </c>
      <c r="B294" s="1">
        <v>1</v>
      </c>
      <c r="C294" s="62">
        <v>913</v>
      </c>
      <c r="D294" s="63">
        <f>C294+F294</f>
        <v>2409.6745389504381</v>
      </c>
      <c r="E294" s="9">
        <v>19.7</v>
      </c>
      <c r="F294" s="47">
        <f>E294*$F$893</f>
        <v>1496.6745389504381</v>
      </c>
    </row>
    <row r="295" spans="1:6" x14ac:dyDescent="0.25">
      <c r="A295" s="1" t="s">
        <v>227</v>
      </c>
      <c r="B295" s="1">
        <v>0</v>
      </c>
      <c r="C295" s="50">
        <v>650</v>
      </c>
      <c r="D295" s="50">
        <f t="shared" ref="D295:D296" si="49">C295+$C$897</f>
        <v>862.46458923512751</v>
      </c>
      <c r="E295" s="9"/>
      <c r="F295" s="9"/>
    </row>
    <row r="296" spans="1:6" x14ac:dyDescent="0.25">
      <c r="A296" s="1" t="s">
        <v>228</v>
      </c>
      <c r="B296" s="1">
        <v>0</v>
      </c>
      <c r="C296" s="50">
        <v>350</v>
      </c>
      <c r="D296" s="50">
        <f t="shared" si="49"/>
        <v>562.46458923512751</v>
      </c>
      <c r="E296" s="9"/>
      <c r="F296" s="9"/>
    </row>
    <row r="297" spans="1:6" x14ac:dyDescent="0.25">
      <c r="A297" s="68" t="s">
        <v>229</v>
      </c>
      <c r="B297" s="37">
        <v>1</v>
      </c>
      <c r="C297" s="64">
        <v>1895</v>
      </c>
      <c r="D297" s="63">
        <f t="shared" ref="D297:D298" si="50">C297+F297</f>
        <v>3042.1972354391683</v>
      </c>
      <c r="E297" s="9">
        <v>15.1</v>
      </c>
      <c r="F297" s="47">
        <f t="shared" ref="F297:F298" si="51">E297*$F$893</f>
        <v>1147.1972354391683</v>
      </c>
    </row>
    <row r="298" spans="1:6" x14ac:dyDescent="0.25">
      <c r="A298" s="67" t="s">
        <v>230</v>
      </c>
      <c r="B298" s="1">
        <v>1</v>
      </c>
      <c r="C298" s="62">
        <v>3993</v>
      </c>
      <c r="D298" s="63">
        <f t="shared" si="50"/>
        <v>5489.6745389504376</v>
      </c>
      <c r="E298" s="9">
        <v>19.7</v>
      </c>
      <c r="F298" s="47">
        <f t="shared" si="51"/>
        <v>1496.6745389504381</v>
      </c>
    </row>
    <row r="299" spans="1:6" x14ac:dyDescent="0.25">
      <c r="A299" s="1" t="s">
        <v>231</v>
      </c>
      <c r="B299" s="1">
        <v>0</v>
      </c>
      <c r="C299" s="50">
        <v>350</v>
      </c>
      <c r="D299" s="50">
        <f t="shared" ref="D299:D311" si="52">C299+$C$897</f>
        <v>562.46458923512751</v>
      </c>
      <c r="E299" s="9"/>
      <c r="F299" s="9"/>
    </row>
    <row r="300" spans="1:6" x14ac:dyDescent="0.25">
      <c r="A300" s="1" t="s">
        <v>232</v>
      </c>
      <c r="B300" s="1">
        <v>0</v>
      </c>
      <c r="C300" s="50">
        <v>150</v>
      </c>
      <c r="D300" s="50">
        <f t="shared" si="52"/>
        <v>362.46458923512751</v>
      </c>
      <c r="E300" s="9"/>
      <c r="F300" s="9"/>
    </row>
    <row r="301" spans="1:6" x14ac:dyDescent="0.25">
      <c r="A301" s="1" t="s">
        <v>233</v>
      </c>
      <c r="B301" s="1">
        <v>0</v>
      </c>
      <c r="C301" s="50">
        <v>130</v>
      </c>
      <c r="D301" s="50">
        <f t="shared" si="52"/>
        <v>342.46458923512751</v>
      </c>
      <c r="E301" s="9"/>
      <c r="F301" s="9"/>
    </row>
    <row r="302" spans="1:6" x14ac:dyDescent="0.25">
      <c r="A302" s="1" t="s">
        <v>234</v>
      </c>
      <c r="B302" s="1">
        <v>0</v>
      </c>
      <c r="C302" s="50">
        <v>350</v>
      </c>
      <c r="D302" s="50">
        <f t="shared" si="52"/>
        <v>562.46458923512751</v>
      </c>
      <c r="E302" s="9"/>
      <c r="F302" s="9"/>
    </row>
    <row r="303" spans="1:6" x14ac:dyDescent="0.25">
      <c r="A303" s="1" t="s">
        <v>837</v>
      </c>
      <c r="B303" s="1">
        <v>0</v>
      </c>
      <c r="C303" s="50">
        <v>320</v>
      </c>
      <c r="D303" s="50">
        <f t="shared" si="52"/>
        <v>532.46458923512751</v>
      </c>
      <c r="E303" s="9"/>
      <c r="F303" s="9"/>
    </row>
    <row r="304" spans="1:6" x14ac:dyDescent="0.25">
      <c r="A304" s="1" t="s">
        <v>235</v>
      </c>
      <c r="B304" s="1">
        <v>0</v>
      </c>
      <c r="C304" s="50">
        <v>1000</v>
      </c>
      <c r="D304" s="50">
        <f t="shared" si="52"/>
        <v>1212.4645892351275</v>
      </c>
      <c r="E304" s="9"/>
      <c r="F304" s="9"/>
    </row>
    <row r="305" spans="1:6" x14ac:dyDescent="0.25">
      <c r="A305" s="1" t="s">
        <v>236</v>
      </c>
      <c r="B305" s="1">
        <v>0</v>
      </c>
      <c r="C305" s="50">
        <v>350</v>
      </c>
      <c r="D305" s="50">
        <f t="shared" si="52"/>
        <v>562.46458923512751</v>
      </c>
      <c r="E305" s="9"/>
      <c r="F305" s="9"/>
    </row>
    <row r="306" spans="1:6" x14ac:dyDescent="0.25">
      <c r="A306" s="1" t="s">
        <v>237</v>
      </c>
      <c r="B306" s="1">
        <v>0</v>
      </c>
      <c r="C306" s="50">
        <v>350</v>
      </c>
      <c r="D306" s="50">
        <f t="shared" si="52"/>
        <v>562.46458923512751</v>
      </c>
      <c r="E306" s="9"/>
      <c r="F306" s="9"/>
    </row>
    <row r="307" spans="1:6" x14ac:dyDescent="0.25">
      <c r="A307" s="1" t="s">
        <v>238</v>
      </c>
      <c r="B307" s="1">
        <v>0</v>
      </c>
      <c r="C307" s="50">
        <v>650</v>
      </c>
      <c r="D307" s="50">
        <f t="shared" si="52"/>
        <v>862.46458923512751</v>
      </c>
      <c r="E307" s="9"/>
      <c r="F307" s="9"/>
    </row>
    <row r="308" spans="1:6" x14ac:dyDescent="0.25">
      <c r="A308" s="1" t="s">
        <v>239</v>
      </c>
      <c r="B308" s="1">
        <v>0</v>
      </c>
      <c r="C308" s="50">
        <v>544</v>
      </c>
      <c r="D308" s="50">
        <f t="shared" si="52"/>
        <v>756.46458923512751</v>
      </c>
      <c r="E308" s="9"/>
      <c r="F308" s="9"/>
    </row>
    <row r="309" spans="1:6" x14ac:dyDescent="0.25">
      <c r="A309" s="1" t="s">
        <v>771</v>
      </c>
      <c r="B309" s="1">
        <v>0</v>
      </c>
      <c r="C309" s="50">
        <v>350</v>
      </c>
      <c r="D309" s="50">
        <f t="shared" si="52"/>
        <v>562.46458923512751</v>
      </c>
      <c r="E309" s="9"/>
      <c r="F309" s="9"/>
    </row>
    <row r="310" spans="1:6" x14ac:dyDescent="0.25">
      <c r="A310" s="1" t="s">
        <v>240</v>
      </c>
      <c r="B310" s="1">
        <v>0</v>
      </c>
      <c r="C310" s="50">
        <v>350</v>
      </c>
      <c r="D310" s="50">
        <f t="shared" si="52"/>
        <v>562.46458923512751</v>
      </c>
      <c r="E310" s="9"/>
      <c r="F310" s="9"/>
    </row>
    <row r="311" spans="1:6" x14ac:dyDescent="0.25">
      <c r="A311" s="1" t="s">
        <v>241</v>
      </c>
      <c r="B311" s="1">
        <v>0</v>
      </c>
      <c r="C311" s="50">
        <v>650</v>
      </c>
      <c r="D311" s="50">
        <f t="shared" si="52"/>
        <v>862.46458923512751</v>
      </c>
      <c r="E311" s="9"/>
      <c r="F311" s="9"/>
    </row>
    <row r="312" spans="1:6" x14ac:dyDescent="0.25">
      <c r="A312" s="67" t="s">
        <v>242</v>
      </c>
      <c r="B312" s="1">
        <v>1</v>
      </c>
      <c r="C312" s="62">
        <v>913</v>
      </c>
      <c r="D312" s="63">
        <f>C312+F312</f>
        <v>1961.4319105338095</v>
      </c>
      <c r="E312" s="9">
        <v>13.8</v>
      </c>
      <c r="F312" s="47">
        <f>E312*$F$893</f>
        <v>1048.4319105338095</v>
      </c>
    </row>
    <row r="313" spans="1:6" x14ac:dyDescent="0.25">
      <c r="A313" s="1" t="s">
        <v>243</v>
      </c>
      <c r="B313" s="1">
        <v>0</v>
      </c>
      <c r="C313" s="50">
        <v>250</v>
      </c>
      <c r="D313" s="50">
        <f t="shared" ref="D313:D316" si="53">C313+$C$897</f>
        <v>462.46458923512751</v>
      </c>
      <c r="E313" s="9"/>
      <c r="F313" s="9"/>
    </row>
    <row r="314" spans="1:6" x14ac:dyDescent="0.25">
      <c r="A314" s="1" t="s">
        <v>244</v>
      </c>
      <c r="B314" s="1">
        <v>0</v>
      </c>
      <c r="C314" s="50">
        <v>650</v>
      </c>
      <c r="D314" s="50">
        <f t="shared" si="53"/>
        <v>862.46458923512751</v>
      </c>
      <c r="E314" s="9"/>
      <c r="F314" s="9"/>
    </row>
    <row r="315" spans="1:6" x14ac:dyDescent="0.25">
      <c r="A315" s="1" t="s">
        <v>245</v>
      </c>
      <c r="B315" s="1">
        <v>0</v>
      </c>
      <c r="C315" s="50">
        <v>250</v>
      </c>
      <c r="D315" s="50">
        <f t="shared" si="53"/>
        <v>462.46458923512751</v>
      </c>
      <c r="E315" s="9"/>
      <c r="F315" s="9"/>
    </row>
    <row r="316" spans="1:6" x14ac:dyDescent="0.25">
      <c r="A316" s="1" t="s">
        <v>684</v>
      </c>
      <c r="B316" s="1">
        <v>0</v>
      </c>
      <c r="C316" s="50">
        <v>350</v>
      </c>
      <c r="D316" s="50">
        <f t="shared" si="53"/>
        <v>562.46458923512751</v>
      </c>
      <c r="E316" s="9"/>
      <c r="F316" s="9"/>
    </row>
    <row r="317" spans="1:6" x14ac:dyDescent="0.25">
      <c r="A317" s="67" t="s">
        <v>246</v>
      </c>
      <c r="B317" s="1">
        <v>1</v>
      </c>
      <c r="C317" s="62">
        <v>913</v>
      </c>
      <c r="D317" s="63">
        <f t="shared" ref="D317:D318" si="54">C317+F317</f>
        <v>2417.2718716354657</v>
      </c>
      <c r="E317" s="9">
        <v>19.8</v>
      </c>
      <c r="F317" s="47">
        <f t="shared" ref="F317:F318" si="55">E317*$F$893</f>
        <v>1504.2718716354659</v>
      </c>
    </row>
    <row r="318" spans="1:6" x14ac:dyDescent="0.25">
      <c r="A318" s="67" t="s">
        <v>1786</v>
      </c>
      <c r="B318" s="1">
        <v>1</v>
      </c>
      <c r="C318" s="52">
        <v>843</v>
      </c>
      <c r="D318" s="50">
        <f t="shared" si="54"/>
        <v>1982.5999027541409</v>
      </c>
      <c r="E318" s="9">
        <v>15</v>
      </c>
      <c r="F318" s="47">
        <f t="shared" si="55"/>
        <v>1139.5999027541409</v>
      </c>
    </row>
    <row r="319" spans="1:6" x14ac:dyDescent="0.25">
      <c r="A319" s="1" t="s">
        <v>248</v>
      </c>
      <c r="B319" s="1">
        <v>0</v>
      </c>
      <c r="C319" s="50">
        <v>250</v>
      </c>
      <c r="D319" s="50">
        <f>C319+$C$897</f>
        <v>462.46458923512751</v>
      </c>
      <c r="E319" s="9"/>
      <c r="F319" s="9"/>
    </row>
    <row r="320" spans="1:6" x14ac:dyDescent="0.25">
      <c r="A320" s="67" t="s">
        <v>249</v>
      </c>
      <c r="B320" s="1">
        <v>1</v>
      </c>
      <c r="C320" s="62">
        <v>703</v>
      </c>
      <c r="D320" s="63">
        <f>C320+F320</f>
        <v>2207.2718716354657</v>
      </c>
      <c r="E320" s="9">
        <v>19.8</v>
      </c>
      <c r="F320" s="47">
        <f>E320*$F$893</f>
        <v>1504.2718716354659</v>
      </c>
    </row>
    <row r="321" spans="1:6" x14ac:dyDescent="0.25">
      <c r="A321" s="1" t="s">
        <v>250</v>
      </c>
      <c r="B321" s="1">
        <v>0</v>
      </c>
      <c r="C321" s="50">
        <v>650</v>
      </c>
      <c r="D321" s="50">
        <f t="shared" ref="D321:D322" si="56">C321+$C$897</f>
        <v>862.46458923512751</v>
      </c>
      <c r="E321" s="9"/>
      <c r="F321" s="9"/>
    </row>
    <row r="322" spans="1:6" x14ac:dyDescent="0.25">
      <c r="A322" s="1" t="s">
        <v>251</v>
      </c>
      <c r="B322" s="1">
        <v>0</v>
      </c>
      <c r="C322" s="50">
        <v>1350</v>
      </c>
      <c r="D322" s="50">
        <f t="shared" si="56"/>
        <v>1562.4645892351275</v>
      </c>
      <c r="E322" s="9"/>
      <c r="F322" s="9"/>
    </row>
    <row r="323" spans="1:6" x14ac:dyDescent="0.25">
      <c r="A323" s="67" t="s">
        <v>252</v>
      </c>
      <c r="B323" s="1">
        <v>1</v>
      </c>
      <c r="C323" s="62">
        <v>493</v>
      </c>
      <c r="D323" s="63">
        <f>C323+F323</f>
        <v>1989.6745389504381</v>
      </c>
      <c r="E323" s="9">
        <v>19.7</v>
      </c>
      <c r="F323" s="47">
        <f>E323*$F$893</f>
        <v>1496.6745389504381</v>
      </c>
    </row>
    <row r="324" spans="1:6" x14ac:dyDescent="0.25">
      <c r="A324" s="1" t="s">
        <v>253</v>
      </c>
      <c r="B324" s="1">
        <v>0</v>
      </c>
      <c r="C324" s="50">
        <v>350</v>
      </c>
      <c r="D324" s="50">
        <f>C324+$C$897</f>
        <v>562.46458923512751</v>
      </c>
      <c r="E324" s="9"/>
      <c r="F324" s="9"/>
    </row>
    <row r="325" spans="1:6" x14ac:dyDescent="0.25">
      <c r="A325" s="67" t="s">
        <v>254</v>
      </c>
      <c r="B325" s="39">
        <v>2</v>
      </c>
      <c r="C325" s="62">
        <v>1893</v>
      </c>
      <c r="D325" s="63">
        <f>C325+F325</f>
        <v>6930.0315701733025</v>
      </c>
      <c r="E325" s="9">
        <f>15.7+50.6</f>
        <v>66.3</v>
      </c>
      <c r="F325" s="47">
        <f>E325*$F$893</f>
        <v>5037.0315701733025</v>
      </c>
    </row>
    <row r="326" spans="1:6" x14ac:dyDescent="0.25">
      <c r="A326" s="1" t="s">
        <v>255</v>
      </c>
      <c r="B326" s="1">
        <v>0</v>
      </c>
      <c r="C326" s="50">
        <v>350</v>
      </c>
      <c r="D326" s="50">
        <f t="shared" ref="D326:D329" si="57">C326+$C$897</f>
        <v>562.46458923512751</v>
      </c>
      <c r="E326" s="9"/>
      <c r="F326" s="9"/>
    </row>
    <row r="327" spans="1:6" x14ac:dyDescent="0.25">
      <c r="A327" s="1" t="s">
        <v>256</v>
      </c>
      <c r="B327" s="1">
        <v>0</v>
      </c>
      <c r="C327" s="50">
        <v>350</v>
      </c>
      <c r="D327" s="50">
        <f t="shared" si="57"/>
        <v>562.46458923512751</v>
      </c>
      <c r="E327" s="9"/>
      <c r="F327" s="9"/>
    </row>
    <row r="328" spans="1:6" x14ac:dyDescent="0.25">
      <c r="A328" s="1" t="s">
        <v>257</v>
      </c>
      <c r="B328" s="1">
        <v>0</v>
      </c>
      <c r="C328" s="50">
        <v>2100</v>
      </c>
      <c r="D328" s="50">
        <f t="shared" si="57"/>
        <v>2312.4645892351273</v>
      </c>
      <c r="E328" s="9"/>
      <c r="F328" s="9"/>
    </row>
    <row r="329" spans="1:6" x14ac:dyDescent="0.25">
      <c r="A329" s="1" t="s">
        <v>258</v>
      </c>
      <c r="B329" s="1">
        <v>0</v>
      </c>
      <c r="C329" s="50">
        <v>350</v>
      </c>
      <c r="D329" s="50">
        <f t="shared" si="57"/>
        <v>562.46458923512751</v>
      </c>
      <c r="E329" s="9"/>
      <c r="F329" s="9"/>
    </row>
    <row r="330" spans="1:6" x14ac:dyDescent="0.25">
      <c r="A330" s="67" t="s">
        <v>259</v>
      </c>
      <c r="B330" s="1">
        <v>1</v>
      </c>
      <c r="C330" s="62">
        <v>913</v>
      </c>
      <c r="D330" s="63">
        <f>C330+F330</f>
        <v>2265.3252179349138</v>
      </c>
      <c r="E330" s="9">
        <v>17.8</v>
      </c>
      <c r="F330" s="47">
        <f>E330*$F$893</f>
        <v>1352.3252179349138</v>
      </c>
    </row>
    <row r="331" spans="1:6" x14ac:dyDescent="0.25">
      <c r="A331" s="1" t="s">
        <v>260</v>
      </c>
      <c r="B331" s="1">
        <v>0</v>
      </c>
      <c r="C331" s="50">
        <v>2150</v>
      </c>
      <c r="D331" s="50">
        <f t="shared" ref="D331:D335" si="58">C331+$C$897</f>
        <v>2362.4645892351273</v>
      </c>
      <c r="E331" s="9"/>
      <c r="F331" s="9"/>
    </row>
    <row r="332" spans="1:6" x14ac:dyDescent="0.25">
      <c r="A332" s="1" t="s">
        <v>833</v>
      </c>
      <c r="B332" s="1">
        <v>0</v>
      </c>
      <c r="C332" s="50">
        <v>410</v>
      </c>
      <c r="D332" s="50">
        <f t="shared" si="58"/>
        <v>622.46458923512751</v>
      </c>
      <c r="E332" s="9"/>
      <c r="F332" s="9"/>
    </row>
    <row r="333" spans="1:6" x14ac:dyDescent="0.25">
      <c r="A333" s="1" t="s">
        <v>261</v>
      </c>
      <c r="B333" s="1">
        <v>0</v>
      </c>
      <c r="C333" s="50">
        <v>350</v>
      </c>
      <c r="D333" s="50">
        <f t="shared" si="58"/>
        <v>562.46458923512751</v>
      </c>
      <c r="E333" s="9"/>
      <c r="F333" s="9"/>
    </row>
    <row r="334" spans="1:6" x14ac:dyDescent="0.25">
      <c r="A334" s="1" t="s">
        <v>262</v>
      </c>
      <c r="B334" s="1">
        <v>0</v>
      </c>
      <c r="C334" s="50">
        <v>350</v>
      </c>
      <c r="D334" s="50">
        <f t="shared" si="58"/>
        <v>562.46458923512751</v>
      </c>
      <c r="E334" s="9"/>
      <c r="F334" s="9"/>
    </row>
    <row r="335" spans="1:6" x14ac:dyDescent="0.25">
      <c r="A335" s="1" t="s">
        <v>263</v>
      </c>
      <c r="B335" s="1">
        <v>0</v>
      </c>
      <c r="C335" s="50">
        <v>1350</v>
      </c>
      <c r="D335" s="50">
        <f t="shared" si="58"/>
        <v>1562.4645892351275</v>
      </c>
      <c r="E335" s="9"/>
      <c r="F335" s="9"/>
    </row>
    <row r="336" spans="1:6" x14ac:dyDescent="0.25">
      <c r="A336" s="67" t="s">
        <v>264</v>
      </c>
      <c r="B336" s="1">
        <v>1</v>
      </c>
      <c r="C336" s="62">
        <v>1893</v>
      </c>
      <c r="D336" s="63">
        <f>C336+F336</f>
        <v>3359.2852082103282</v>
      </c>
      <c r="E336" s="9">
        <v>19.3</v>
      </c>
      <c r="F336" s="47">
        <f>E336*$F$893</f>
        <v>1466.2852082103279</v>
      </c>
    </row>
    <row r="337" spans="1:6" x14ac:dyDescent="0.25">
      <c r="A337" s="1" t="s">
        <v>265</v>
      </c>
      <c r="B337" s="1">
        <v>0</v>
      </c>
      <c r="C337" s="50">
        <v>1000</v>
      </c>
      <c r="D337" s="50">
        <f t="shared" ref="D337:D369" si="59">C337+$C$897</f>
        <v>1212.4645892351275</v>
      </c>
      <c r="E337" s="9"/>
      <c r="F337" s="9"/>
    </row>
    <row r="338" spans="1:6" x14ac:dyDescent="0.25">
      <c r="A338" s="1" t="s">
        <v>266</v>
      </c>
      <c r="B338" s="1">
        <v>0</v>
      </c>
      <c r="C338" s="50">
        <v>650</v>
      </c>
      <c r="D338" s="50">
        <f t="shared" si="59"/>
        <v>862.46458923512751</v>
      </c>
      <c r="E338" s="9"/>
      <c r="F338" s="9"/>
    </row>
    <row r="339" spans="1:6" x14ac:dyDescent="0.25">
      <c r="A339" s="1" t="s">
        <v>724</v>
      </c>
      <c r="B339" s="1">
        <v>0</v>
      </c>
      <c r="C339" s="50">
        <v>500</v>
      </c>
      <c r="D339" s="50">
        <f t="shared" si="59"/>
        <v>712.46458923512751</v>
      </c>
      <c r="E339" s="9"/>
      <c r="F339" s="9"/>
    </row>
    <row r="340" spans="1:6" x14ac:dyDescent="0.25">
      <c r="A340" s="1" t="s">
        <v>267</v>
      </c>
      <c r="B340" s="1">
        <v>0</v>
      </c>
      <c r="C340" s="50">
        <v>350</v>
      </c>
      <c r="D340" s="50">
        <f t="shared" si="59"/>
        <v>562.46458923512751</v>
      </c>
      <c r="E340" s="9"/>
      <c r="F340" s="9"/>
    </row>
    <row r="341" spans="1:6" x14ac:dyDescent="0.25">
      <c r="A341" s="1" t="s">
        <v>268</v>
      </c>
      <c r="B341" s="1">
        <v>0</v>
      </c>
      <c r="C341" s="50">
        <v>350</v>
      </c>
      <c r="D341" s="50">
        <f t="shared" si="59"/>
        <v>562.46458923512751</v>
      </c>
      <c r="E341" s="9"/>
      <c r="F341" s="9"/>
    </row>
    <row r="342" spans="1:6" x14ac:dyDescent="0.25">
      <c r="A342" s="1" t="s">
        <v>269</v>
      </c>
      <c r="B342" s="1">
        <v>0</v>
      </c>
      <c r="C342" s="50">
        <v>350</v>
      </c>
      <c r="D342" s="50">
        <f t="shared" si="59"/>
        <v>562.46458923512751</v>
      </c>
      <c r="E342" s="9"/>
      <c r="F342" s="9"/>
    </row>
    <row r="343" spans="1:6" x14ac:dyDescent="0.25">
      <c r="A343" s="1" t="s">
        <v>270</v>
      </c>
      <c r="B343" s="1">
        <v>0</v>
      </c>
      <c r="C343" s="50">
        <v>250</v>
      </c>
      <c r="D343" s="50">
        <f t="shared" si="59"/>
        <v>462.46458923512751</v>
      </c>
      <c r="E343" s="9"/>
      <c r="F343" s="9"/>
    </row>
    <row r="344" spans="1:6" x14ac:dyDescent="0.25">
      <c r="A344" s="1" t="s">
        <v>271</v>
      </c>
      <c r="B344" s="1">
        <v>0</v>
      </c>
      <c r="C344" s="50">
        <v>294</v>
      </c>
      <c r="D344" s="50">
        <f t="shared" si="59"/>
        <v>506.46458923512751</v>
      </c>
      <c r="E344" s="9"/>
      <c r="F344" s="9"/>
    </row>
    <row r="345" spans="1:6" x14ac:dyDescent="0.25">
      <c r="A345" s="1" t="s">
        <v>772</v>
      </c>
      <c r="B345" s="1">
        <v>0</v>
      </c>
      <c r="C345" s="50">
        <v>350</v>
      </c>
      <c r="D345" s="50">
        <f t="shared" si="59"/>
        <v>562.46458923512751</v>
      </c>
      <c r="E345" s="9"/>
      <c r="F345" s="9"/>
    </row>
    <row r="346" spans="1:6" x14ac:dyDescent="0.25">
      <c r="A346" s="1" t="s">
        <v>272</v>
      </c>
      <c r="B346" s="1">
        <v>0</v>
      </c>
      <c r="C346" s="50">
        <v>250</v>
      </c>
      <c r="D346" s="50">
        <f t="shared" si="59"/>
        <v>462.46458923512751</v>
      </c>
      <c r="E346" s="9"/>
      <c r="F346" s="9"/>
    </row>
    <row r="347" spans="1:6" x14ac:dyDescent="0.25">
      <c r="A347" s="1" t="s">
        <v>273</v>
      </c>
      <c r="B347" s="1">
        <v>0</v>
      </c>
      <c r="C347" s="50">
        <v>650</v>
      </c>
      <c r="D347" s="50">
        <f t="shared" si="59"/>
        <v>862.46458923512751</v>
      </c>
      <c r="E347" s="9"/>
      <c r="F347" s="9"/>
    </row>
    <row r="348" spans="1:6" x14ac:dyDescent="0.25">
      <c r="A348" s="1" t="s">
        <v>274</v>
      </c>
      <c r="B348" s="1">
        <v>0</v>
      </c>
      <c r="C348" s="50">
        <v>130</v>
      </c>
      <c r="D348" s="50">
        <f t="shared" si="59"/>
        <v>342.46458923512751</v>
      </c>
      <c r="E348" s="9"/>
      <c r="F348" s="9"/>
    </row>
    <row r="349" spans="1:6" x14ac:dyDescent="0.25">
      <c r="A349" s="1" t="s">
        <v>275</v>
      </c>
      <c r="B349" s="1">
        <v>0</v>
      </c>
      <c r="C349" s="50">
        <v>650</v>
      </c>
      <c r="D349" s="50">
        <f t="shared" si="59"/>
        <v>862.46458923512751</v>
      </c>
      <c r="E349" s="9"/>
      <c r="F349" s="9"/>
    </row>
    <row r="350" spans="1:6" x14ac:dyDescent="0.25">
      <c r="A350" s="1" t="s">
        <v>276</v>
      </c>
      <c r="B350" s="1">
        <v>0</v>
      </c>
      <c r="C350" s="50">
        <v>350</v>
      </c>
      <c r="D350" s="50">
        <f t="shared" si="59"/>
        <v>562.46458923512751</v>
      </c>
      <c r="E350" s="9"/>
      <c r="F350" s="9"/>
    </row>
    <row r="351" spans="1:6" x14ac:dyDescent="0.25">
      <c r="A351" s="1" t="s">
        <v>277</v>
      </c>
      <c r="B351" s="1">
        <v>0</v>
      </c>
      <c r="C351" s="50">
        <v>350</v>
      </c>
      <c r="D351" s="50">
        <f t="shared" si="59"/>
        <v>562.46458923512751</v>
      </c>
      <c r="E351" s="9"/>
      <c r="F351" s="9"/>
    </row>
    <row r="352" spans="1:6" x14ac:dyDescent="0.25">
      <c r="A352" s="1" t="s">
        <v>278</v>
      </c>
      <c r="B352" s="1">
        <v>0</v>
      </c>
      <c r="C352" s="50">
        <v>450</v>
      </c>
      <c r="D352" s="50">
        <f t="shared" si="59"/>
        <v>662.46458923512751</v>
      </c>
      <c r="E352" s="9"/>
      <c r="F352" s="9"/>
    </row>
    <row r="353" spans="1:6" x14ac:dyDescent="0.25">
      <c r="A353" s="1" t="s">
        <v>279</v>
      </c>
      <c r="B353" s="1">
        <v>0</v>
      </c>
      <c r="C353" s="50">
        <v>350</v>
      </c>
      <c r="D353" s="50">
        <f t="shared" si="59"/>
        <v>562.46458923512751</v>
      </c>
      <c r="E353" s="9"/>
      <c r="F353" s="9"/>
    </row>
    <row r="354" spans="1:6" x14ac:dyDescent="0.25">
      <c r="A354" s="1" t="s">
        <v>689</v>
      </c>
      <c r="B354" s="1">
        <v>0</v>
      </c>
      <c r="C354" s="50">
        <v>350</v>
      </c>
      <c r="D354" s="50">
        <f t="shared" si="59"/>
        <v>562.46458923512751</v>
      </c>
      <c r="E354" s="9"/>
      <c r="F354" s="9"/>
    </row>
    <row r="355" spans="1:6" x14ac:dyDescent="0.25">
      <c r="A355" s="1" t="s">
        <v>280</v>
      </c>
      <c r="B355" s="1">
        <v>0</v>
      </c>
      <c r="C355" s="50">
        <v>350</v>
      </c>
      <c r="D355" s="50">
        <f t="shared" si="59"/>
        <v>562.46458923512751</v>
      </c>
      <c r="E355" s="9"/>
      <c r="F355" s="9"/>
    </row>
    <row r="356" spans="1:6" x14ac:dyDescent="0.25">
      <c r="A356" s="1" t="s">
        <v>798</v>
      </c>
      <c r="B356" s="1">
        <v>0</v>
      </c>
      <c r="C356" s="50">
        <v>271</v>
      </c>
      <c r="D356" s="50">
        <f t="shared" si="59"/>
        <v>483.46458923512751</v>
      </c>
      <c r="E356" s="9"/>
      <c r="F356" s="9"/>
    </row>
    <row r="357" spans="1:6" x14ac:dyDescent="0.25">
      <c r="A357" s="1" t="s">
        <v>821</v>
      </c>
      <c r="B357" s="1">
        <v>0</v>
      </c>
      <c r="C357" s="50">
        <v>340</v>
      </c>
      <c r="D357" s="50">
        <f t="shared" si="59"/>
        <v>552.46458923512751</v>
      </c>
      <c r="E357" s="9"/>
      <c r="F357" s="9"/>
    </row>
    <row r="358" spans="1:6" x14ac:dyDescent="0.25">
      <c r="A358" s="1" t="s">
        <v>281</v>
      </c>
      <c r="B358" s="1">
        <v>0</v>
      </c>
      <c r="C358" s="50">
        <v>250</v>
      </c>
      <c r="D358" s="50">
        <f t="shared" si="59"/>
        <v>462.46458923512751</v>
      </c>
      <c r="E358" s="9"/>
      <c r="F358" s="9"/>
    </row>
    <row r="359" spans="1:6" x14ac:dyDescent="0.25">
      <c r="A359" s="1" t="s">
        <v>282</v>
      </c>
      <c r="B359" s="1">
        <v>0</v>
      </c>
      <c r="C359" s="50">
        <v>400</v>
      </c>
      <c r="D359" s="50">
        <f t="shared" si="59"/>
        <v>612.46458923512751</v>
      </c>
      <c r="E359" s="9"/>
      <c r="F359" s="9"/>
    </row>
    <row r="360" spans="1:6" x14ac:dyDescent="0.25">
      <c r="A360" s="1" t="s">
        <v>283</v>
      </c>
      <c r="B360" s="1">
        <v>0</v>
      </c>
      <c r="C360" s="50">
        <v>650</v>
      </c>
      <c r="D360" s="50">
        <f t="shared" si="59"/>
        <v>862.46458923512751</v>
      </c>
      <c r="E360" s="9"/>
      <c r="F360" s="9"/>
    </row>
    <row r="361" spans="1:6" x14ac:dyDescent="0.25">
      <c r="A361" s="1" t="s">
        <v>284</v>
      </c>
      <c r="B361" s="1">
        <v>0</v>
      </c>
      <c r="C361" s="50">
        <v>350</v>
      </c>
      <c r="D361" s="50">
        <f t="shared" si="59"/>
        <v>562.46458923512751</v>
      </c>
      <c r="E361" s="9"/>
      <c r="F361" s="9"/>
    </row>
    <row r="362" spans="1:6" x14ac:dyDescent="0.25">
      <c r="A362" s="1" t="s">
        <v>285</v>
      </c>
      <c r="B362" s="1">
        <v>0</v>
      </c>
      <c r="C362" s="50">
        <v>250</v>
      </c>
      <c r="D362" s="50">
        <f t="shared" si="59"/>
        <v>462.46458923512751</v>
      </c>
      <c r="E362" s="9"/>
      <c r="F362" s="9"/>
    </row>
    <row r="363" spans="1:6" x14ac:dyDescent="0.25">
      <c r="A363" s="1" t="s">
        <v>286</v>
      </c>
      <c r="B363" s="1">
        <v>0</v>
      </c>
      <c r="C363" s="50">
        <v>350</v>
      </c>
      <c r="D363" s="50">
        <f t="shared" si="59"/>
        <v>562.46458923512751</v>
      </c>
      <c r="E363" s="9"/>
      <c r="F363" s="9"/>
    </row>
    <row r="364" spans="1:6" x14ac:dyDescent="0.25">
      <c r="A364" s="1" t="s">
        <v>287</v>
      </c>
      <c r="B364" s="1">
        <v>0</v>
      </c>
      <c r="C364" s="50">
        <v>650</v>
      </c>
      <c r="D364" s="50">
        <f t="shared" si="59"/>
        <v>862.46458923512751</v>
      </c>
      <c r="E364" s="9"/>
      <c r="F364" s="9"/>
    </row>
    <row r="365" spans="1:6" x14ac:dyDescent="0.25">
      <c r="A365" s="1" t="s">
        <v>288</v>
      </c>
      <c r="B365" s="1">
        <v>0</v>
      </c>
      <c r="C365" s="50">
        <v>250</v>
      </c>
      <c r="D365" s="50">
        <f t="shared" si="59"/>
        <v>462.46458923512751</v>
      </c>
      <c r="E365" s="9"/>
      <c r="F365" s="9"/>
    </row>
    <row r="366" spans="1:6" x14ac:dyDescent="0.25">
      <c r="A366" s="1" t="s">
        <v>289</v>
      </c>
      <c r="B366" s="1">
        <v>0</v>
      </c>
      <c r="C366" s="50">
        <v>650</v>
      </c>
      <c r="D366" s="50">
        <f t="shared" si="59"/>
        <v>862.46458923512751</v>
      </c>
      <c r="E366" s="9"/>
      <c r="F366" s="9"/>
    </row>
    <row r="367" spans="1:6" x14ac:dyDescent="0.25">
      <c r="A367" s="1" t="s">
        <v>290</v>
      </c>
      <c r="B367" s="1">
        <v>0</v>
      </c>
      <c r="C367" s="50">
        <v>350</v>
      </c>
      <c r="D367" s="50">
        <f t="shared" si="59"/>
        <v>562.46458923512751</v>
      </c>
      <c r="E367" s="9"/>
      <c r="F367" s="9"/>
    </row>
    <row r="368" spans="1:6" x14ac:dyDescent="0.25">
      <c r="A368" s="1" t="s">
        <v>291</v>
      </c>
      <c r="B368" s="1">
        <v>0</v>
      </c>
      <c r="C368" s="50">
        <v>650</v>
      </c>
      <c r="D368" s="50">
        <f t="shared" si="59"/>
        <v>862.46458923512751</v>
      </c>
      <c r="E368" s="9"/>
      <c r="F368" s="9"/>
    </row>
    <row r="369" spans="1:6" x14ac:dyDescent="0.25">
      <c r="A369" s="1" t="s">
        <v>682</v>
      </c>
      <c r="B369" s="1">
        <v>0</v>
      </c>
      <c r="C369" s="50">
        <v>350</v>
      </c>
      <c r="D369" s="50">
        <f t="shared" si="59"/>
        <v>562.46458923512751</v>
      </c>
      <c r="E369" s="9"/>
      <c r="F369" s="9"/>
    </row>
    <row r="370" spans="1:6" x14ac:dyDescent="0.25">
      <c r="A370" s="67" t="s">
        <v>292</v>
      </c>
      <c r="B370" s="1">
        <v>1</v>
      </c>
      <c r="C370" s="62">
        <v>1893</v>
      </c>
      <c r="D370" s="63">
        <f t="shared" ref="D370:D371" si="60">C370+F370</f>
        <v>3252.9225506199409</v>
      </c>
      <c r="E370" s="9">
        <v>17.899999999999999</v>
      </c>
      <c r="F370" s="47">
        <f t="shared" ref="F370:F371" si="61">E370*$F$893</f>
        <v>1359.9225506199411</v>
      </c>
    </row>
    <row r="371" spans="1:6" x14ac:dyDescent="0.25">
      <c r="A371" s="67" t="s">
        <v>293</v>
      </c>
      <c r="B371" s="1">
        <v>1</v>
      </c>
      <c r="C371" s="62">
        <v>5953</v>
      </c>
      <c r="D371" s="63">
        <f t="shared" si="60"/>
        <v>7419.2852082103282</v>
      </c>
      <c r="E371" s="9">
        <v>19.3</v>
      </c>
      <c r="F371" s="47">
        <f t="shared" si="61"/>
        <v>1466.2852082103279</v>
      </c>
    </row>
    <row r="372" spans="1:6" x14ac:dyDescent="0.25">
      <c r="A372" s="1" t="s">
        <v>294</v>
      </c>
      <c r="B372" s="1">
        <v>0</v>
      </c>
      <c r="C372" s="50">
        <v>250</v>
      </c>
      <c r="D372" s="50">
        <f t="shared" ref="D372:D382" si="62">C372+$C$897</f>
        <v>462.46458923512751</v>
      </c>
      <c r="E372" s="9"/>
      <c r="F372" s="9"/>
    </row>
    <row r="373" spans="1:6" x14ac:dyDescent="0.25">
      <c r="A373" s="1" t="s">
        <v>295</v>
      </c>
      <c r="B373" s="1">
        <v>0</v>
      </c>
      <c r="C373" s="50">
        <v>250</v>
      </c>
      <c r="D373" s="50">
        <f t="shared" si="62"/>
        <v>462.46458923512751</v>
      </c>
      <c r="E373" s="9"/>
      <c r="F373" s="9"/>
    </row>
    <row r="374" spans="1:6" x14ac:dyDescent="0.25">
      <c r="A374" s="1" t="s">
        <v>296</v>
      </c>
      <c r="B374" s="1">
        <v>0</v>
      </c>
      <c r="C374" s="50">
        <v>350</v>
      </c>
      <c r="D374" s="50">
        <f t="shared" si="62"/>
        <v>562.46458923512751</v>
      </c>
      <c r="E374" s="9"/>
      <c r="F374" s="9"/>
    </row>
    <row r="375" spans="1:6" x14ac:dyDescent="0.25">
      <c r="A375" s="1" t="s">
        <v>297</v>
      </c>
      <c r="B375" s="1">
        <v>0</v>
      </c>
      <c r="C375" s="50">
        <v>1350</v>
      </c>
      <c r="D375" s="50">
        <f t="shared" si="62"/>
        <v>1562.4645892351275</v>
      </c>
      <c r="E375" s="9"/>
      <c r="F375" s="9"/>
    </row>
    <row r="376" spans="1:6" x14ac:dyDescent="0.25">
      <c r="A376" s="1" t="s">
        <v>700</v>
      </c>
      <c r="B376" s="1">
        <v>0</v>
      </c>
      <c r="C376" s="50">
        <v>350</v>
      </c>
      <c r="D376" s="50">
        <f t="shared" si="62"/>
        <v>562.46458923512751</v>
      </c>
      <c r="E376" s="9"/>
      <c r="F376" s="9"/>
    </row>
    <row r="377" spans="1:6" x14ac:dyDescent="0.25">
      <c r="A377" s="1" t="s">
        <v>750</v>
      </c>
      <c r="B377" s="1">
        <v>0</v>
      </c>
      <c r="C377" s="50">
        <v>2040</v>
      </c>
      <c r="D377" s="50">
        <f t="shared" si="62"/>
        <v>2252.4645892351273</v>
      </c>
      <c r="E377" s="9"/>
      <c r="F377" s="9"/>
    </row>
    <row r="378" spans="1:6" x14ac:dyDescent="0.25">
      <c r="A378" s="1" t="s">
        <v>298</v>
      </c>
      <c r="B378" s="1">
        <v>0</v>
      </c>
      <c r="C378" s="50">
        <v>650</v>
      </c>
      <c r="D378" s="50">
        <f t="shared" si="62"/>
        <v>862.46458923512751</v>
      </c>
      <c r="E378" s="9"/>
      <c r="F378" s="9"/>
    </row>
    <row r="379" spans="1:6" x14ac:dyDescent="0.25">
      <c r="A379" s="1" t="s">
        <v>1253</v>
      </c>
      <c r="B379" s="1">
        <v>0</v>
      </c>
      <c r="C379" s="50">
        <v>340</v>
      </c>
      <c r="D379" s="50">
        <f t="shared" si="62"/>
        <v>552.46458923512751</v>
      </c>
      <c r="E379" s="9"/>
      <c r="F379" s="9"/>
    </row>
    <row r="380" spans="1:6" x14ac:dyDescent="0.25">
      <c r="A380" s="1" t="s">
        <v>299</v>
      </c>
      <c r="B380" s="1">
        <v>0</v>
      </c>
      <c r="C380" s="50">
        <v>1350</v>
      </c>
      <c r="D380" s="50">
        <f t="shared" si="62"/>
        <v>1562.4645892351275</v>
      </c>
      <c r="E380" s="9"/>
      <c r="F380" s="9"/>
    </row>
    <row r="381" spans="1:6" x14ac:dyDescent="0.25">
      <c r="A381" s="1" t="s">
        <v>300</v>
      </c>
      <c r="B381" s="1">
        <v>0</v>
      </c>
      <c r="C381" s="50">
        <v>650</v>
      </c>
      <c r="D381" s="50">
        <f t="shared" si="62"/>
        <v>862.46458923512751</v>
      </c>
      <c r="E381" s="9"/>
      <c r="F381" s="9"/>
    </row>
    <row r="382" spans="1:6" x14ac:dyDescent="0.25">
      <c r="A382" s="1" t="s">
        <v>301</v>
      </c>
      <c r="B382" s="1">
        <v>0</v>
      </c>
      <c r="C382" s="50">
        <v>350</v>
      </c>
      <c r="D382" s="50">
        <f t="shared" si="62"/>
        <v>562.46458923512751</v>
      </c>
      <c r="E382" s="9"/>
      <c r="F382" s="9"/>
    </row>
    <row r="383" spans="1:6" x14ac:dyDescent="0.25">
      <c r="A383" s="67" t="s">
        <v>302</v>
      </c>
      <c r="B383" s="1">
        <v>1</v>
      </c>
      <c r="C383" s="62">
        <v>353</v>
      </c>
      <c r="D383" s="63">
        <f>C383+F383</f>
        <v>982.05914632028566</v>
      </c>
      <c r="E383" s="9">
        <v>8.2799999999999994</v>
      </c>
      <c r="F383" s="47">
        <f>E383*$F$893</f>
        <v>629.05914632028566</v>
      </c>
    </row>
    <row r="384" spans="1:6" x14ac:dyDescent="0.25">
      <c r="A384" s="1" t="s">
        <v>303</v>
      </c>
      <c r="B384" s="1">
        <v>0</v>
      </c>
      <c r="C384" s="50">
        <v>350</v>
      </c>
      <c r="D384" s="50">
        <f>C384+$C$897</f>
        <v>562.46458923512751</v>
      </c>
      <c r="E384" s="9"/>
      <c r="F384" s="9"/>
    </row>
    <row r="385" spans="1:6" x14ac:dyDescent="0.25">
      <c r="A385" s="68" t="s">
        <v>304</v>
      </c>
      <c r="B385" s="40">
        <v>2</v>
      </c>
      <c r="C385" s="64">
        <v>3995</v>
      </c>
      <c r="D385" s="63">
        <f>C385+F385</f>
        <v>12944.657902962519</v>
      </c>
      <c r="E385" s="9">
        <f>18.5+99.3</f>
        <v>117.8</v>
      </c>
      <c r="F385" s="47">
        <f>E385*$F$893</f>
        <v>8949.6579029625191</v>
      </c>
    </row>
    <row r="386" spans="1:6" x14ac:dyDescent="0.25">
      <c r="A386" s="1" t="s">
        <v>305</v>
      </c>
      <c r="B386" s="1">
        <v>0</v>
      </c>
      <c r="C386" s="50">
        <v>350</v>
      </c>
      <c r="D386" s="50">
        <f t="shared" ref="D386:D389" si="63">C386+$C$897</f>
        <v>562.46458923512751</v>
      </c>
      <c r="E386" s="9"/>
      <c r="F386" s="9"/>
    </row>
    <row r="387" spans="1:6" x14ac:dyDescent="0.25">
      <c r="A387" s="1" t="s">
        <v>306</v>
      </c>
      <c r="B387" s="1">
        <v>0</v>
      </c>
      <c r="C387" s="50">
        <v>350</v>
      </c>
      <c r="D387" s="50">
        <f t="shared" si="63"/>
        <v>562.46458923512751</v>
      </c>
      <c r="E387" s="9"/>
      <c r="F387" s="9"/>
    </row>
    <row r="388" spans="1:6" x14ac:dyDescent="0.25">
      <c r="A388" s="1" t="s">
        <v>307</v>
      </c>
      <c r="B388" s="1">
        <v>0</v>
      </c>
      <c r="C388" s="50">
        <v>250</v>
      </c>
      <c r="D388" s="50">
        <f t="shared" si="63"/>
        <v>462.46458923512751</v>
      </c>
      <c r="E388" s="9"/>
      <c r="F388" s="9"/>
    </row>
    <row r="389" spans="1:6" x14ac:dyDescent="0.25">
      <c r="A389" s="1" t="s">
        <v>707</v>
      </c>
      <c r="B389" s="1">
        <v>0</v>
      </c>
      <c r="C389" s="50">
        <v>900</v>
      </c>
      <c r="D389" s="50">
        <f t="shared" si="63"/>
        <v>1112.4645892351275</v>
      </c>
      <c r="E389" s="9"/>
      <c r="F389" s="9"/>
    </row>
    <row r="390" spans="1:6" x14ac:dyDescent="0.25">
      <c r="A390" s="67" t="s">
        <v>308</v>
      </c>
      <c r="B390" s="1">
        <v>1</v>
      </c>
      <c r="C390" s="62">
        <v>1893</v>
      </c>
      <c r="D390" s="63">
        <f t="shared" ref="D390:D392" si="64">C390+F390</f>
        <v>3397.2718716354657</v>
      </c>
      <c r="E390" s="9">
        <v>19.8</v>
      </c>
      <c r="F390" s="47">
        <f t="shared" ref="F390:F392" si="65">E390*$F$893</f>
        <v>1504.2718716354659</v>
      </c>
    </row>
    <row r="391" spans="1:6" x14ac:dyDescent="0.25">
      <c r="A391" s="67" t="s">
        <v>309</v>
      </c>
      <c r="B391" s="1">
        <v>1</v>
      </c>
      <c r="C391" s="62">
        <v>1893</v>
      </c>
      <c r="D391" s="63">
        <f t="shared" si="64"/>
        <v>3389.6745389504381</v>
      </c>
      <c r="E391" s="9">
        <v>19.7</v>
      </c>
      <c r="F391" s="47">
        <f t="shared" si="65"/>
        <v>1496.6745389504381</v>
      </c>
    </row>
    <row r="392" spans="1:6" x14ac:dyDescent="0.25">
      <c r="A392" s="67" t="s">
        <v>310</v>
      </c>
      <c r="B392" s="1">
        <v>1</v>
      </c>
      <c r="C392" s="62">
        <v>843</v>
      </c>
      <c r="D392" s="63">
        <f t="shared" si="64"/>
        <v>2347.2718716354657</v>
      </c>
      <c r="E392" s="9">
        <v>19.8</v>
      </c>
      <c r="F392" s="47">
        <f t="shared" si="65"/>
        <v>1504.2718716354659</v>
      </c>
    </row>
    <row r="393" spans="1:6" x14ac:dyDescent="0.25">
      <c r="A393" s="1" t="s">
        <v>311</v>
      </c>
      <c r="B393" s="1">
        <v>0</v>
      </c>
      <c r="C393" s="50">
        <v>650</v>
      </c>
      <c r="D393" s="50">
        <f t="shared" ref="D393:D402" si="66">C393+$C$897</f>
        <v>862.46458923512751</v>
      </c>
      <c r="E393" s="9"/>
      <c r="F393" s="9"/>
    </row>
    <row r="394" spans="1:6" x14ac:dyDescent="0.25">
      <c r="A394" s="1" t="s">
        <v>312</v>
      </c>
      <c r="B394" s="1">
        <v>0</v>
      </c>
      <c r="C394" s="50">
        <v>500</v>
      </c>
      <c r="D394" s="50">
        <f t="shared" si="66"/>
        <v>712.46458923512751</v>
      </c>
      <c r="E394" s="9"/>
      <c r="F394" s="9"/>
    </row>
    <row r="395" spans="1:6" x14ac:dyDescent="0.25">
      <c r="A395" s="1" t="s">
        <v>313</v>
      </c>
      <c r="B395" s="1">
        <v>0</v>
      </c>
      <c r="C395" s="50">
        <v>650</v>
      </c>
      <c r="D395" s="50">
        <f t="shared" si="66"/>
        <v>862.46458923512751</v>
      </c>
      <c r="E395" s="9"/>
      <c r="F395" s="9"/>
    </row>
    <row r="396" spans="1:6" x14ac:dyDescent="0.25">
      <c r="A396" s="1" t="s">
        <v>314</v>
      </c>
      <c r="B396" s="1">
        <v>0</v>
      </c>
      <c r="C396" s="50">
        <v>250</v>
      </c>
      <c r="D396" s="50">
        <f t="shared" si="66"/>
        <v>462.46458923512751</v>
      </c>
      <c r="E396" s="9"/>
      <c r="F396" s="9"/>
    </row>
    <row r="397" spans="1:6" x14ac:dyDescent="0.25">
      <c r="A397" s="1" t="s">
        <v>315</v>
      </c>
      <c r="B397" s="1">
        <v>0</v>
      </c>
      <c r="C397" s="50">
        <v>350</v>
      </c>
      <c r="D397" s="50">
        <f t="shared" si="66"/>
        <v>562.46458923512751</v>
      </c>
      <c r="E397" s="9"/>
      <c r="F397" s="9"/>
    </row>
    <row r="398" spans="1:6" x14ac:dyDescent="0.25">
      <c r="A398" s="1" t="s">
        <v>316</v>
      </c>
      <c r="B398" s="1">
        <v>0</v>
      </c>
      <c r="C398" s="50">
        <v>350</v>
      </c>
      <c r="D398" s="50">
        <f t="shared" si="66"/>
        <v>562.46458923512751</v>
      </c>
      <c r="E398" s="9"/>
      <c r="F398" s="9"/>
    </row>
    <row r="399" spans="1:6" x14ac:dyDescent="0.25">
      <c r="A399" s="1" t="s">
        <v>317</v>
      </c>
      <c r="B399" s="1">
        <v>0</v>
      </c>
      <c r="C399" s="50">
        <v>400</v>
      </c>
      <c r="D399" s="50">
        <f t="shared" si="66"/>
        <v>612.46458923512751</v>
      </c>
      <c r="E399" s="9"/>
      <c r="F399" s="9"/>
    </row>
    <row r="400" spans="1:6" x14ac:dyDescent="0.25">
      <c r="A400" s="1" t="s">
        <v>318</v>
      </c>
      <c r="B400" s="1">
        <v>0</v>
      </c>
      <c r="C400" s="50">
        <v>350</v>
      </c>
      <c r="D400" s="50">
        <f t="shared" si="66"/>
        <v>562.46458923512751</v>
      </c>
      <c r="E400" s="9"/>
      <c r="F400" s="9"/>
    </row>
    <row r="401" spans="1:6" x14ac:dyDescent="0.25">
      <c r="A401" s="1" t="s">
        <v>319</v>
      </c>
      <c r="B401" s="1">
        <v>0</v>
      </c>
      <c r="C401" s="50">
        <v>650</v>
      </c>
      <c r="D401" s="50">
        <f t="shared" si="66"/>
        <v>862.46458923512751</v>
      </c>
      <c r="E401" s="9"/>
      <c r="F401" s="9"/>
    </row>
    <row r="402" spans="1:6" x14ac:dyDescent="0.25">
      <c r="A402" s="1" t="s">
        <v>847</v>
      </c>
      <c r="B402" s="1">
        <v>0</v>
      </c>
      <c r="C402" s="50">
        <v>370</v>
      </c>
      <c r="D402" s="50">
        <f t="shared" si="66"/>
        <v>582.46458923512751</v>
      </c>
      <c r="E402" s="9"/>
      <c r="F402" s="9"/>
    </row>
    <row r="403" spans="1:6" x14ac:dyDescent="0.25">
      <c r="A403" s="67" t="s">
        <v>320</v>
      </c>
      <c r="B403" s="1">
        <v>1</v>
      </c>
      <c r="C403" s="62">
        <v>913</v>
      </c>
      <c r="D403" s="63">
        <f>C403+F403</f>
        <v>5805.6822491577786</v>
      </c>
      <c r="E403" s="9">
        <v>64.400000000000006</v>
      </c>
      <c r="F403" s="47">
        <f>E403*$F$893</f>
        <v>4892.6822491577786</v>
      </c>
    </row>
    <row r="404" spans="1:6" x14ac:dyDescent="0.25">
      <c r="A404" s="1" t="s">
        <v>321</v>
      </c>
      <c r="B404" s="1">
        <v>0</v>
      </c>
      <c r="C404" s="50">
        <v>350</v>
      </c>
      <c r="D404" s="50">
        <f>C404+$C$897</f>
        <v>562.46458923512751</v>
      </c>
      <c r="E404" s="9"/>
      <c r="F404" s="9"/>
    </row>
    <row r="405" spans="1:6" x14ac:dyDescent="0.25">
      <c r="A405" s="67" t="s">
        <v>322</v>
      </c>
      <c r="B405" s="39">
        <v>2</v>
      </c>
      <c r="C405" s="62">
        <v>395</v>
      </c>
      <c r="D405" s="63">
        <f>C405+F405</f>
        <v>3403.5437432709314</v>
      </c>
      <c r="E405" s="9">
        <f>19.7+19.9</f>
        <v>39.599999999999994</v>
      </c>
      <c r="F405" s="47">
        <f>E405*$F$893</f>
        <v>3008.5437432709314</v>
      </c>
    </row>
    <row r="406" spans="1:6" x14ac:dyDescent="0.25">
      <c r="A406" s="1" t="s">
        <v>323</v>
      </c>
      <c r="B406" s="1">
        <v>0</v>
      </c>
      <c r="C406" s="50">
        <v>650</v>
      </c>
      <c r="D406" s="50">
        <f t="shared" ref="D406:D410" si="67">C406+$C$897</f>
        <v>862.46458923512751</v>
      </c>
      <c r="E406" s="9"/>
      <c r="F406" s="9"/>
    </row>
    <row r="407" spans="1:6" x14ac:dyDescent="0.25">
      <c r="A407" s="1" t="s">
        <v>324</v>
      </c>
      <c r="B407" s="1">
        <v>0</v>
      </c>
      <c r="C407" s="50">
        <v>750</v>
      </c>
      <c r="D407" s="50">
        <f t="shared" si="67"/>
        <v>962.46458923512751</v>
      </c>
      <c r="E407" s="9"/>
      <c r="F407" s="9"/>
    </row>
    <row r="408" spans="1:6" x14ac:dyDescent="0.25">
      <c r="A408" s="1" t="s">
        <v>325</v>
      </c>
      <c r="B408" s="1">
        <v>0</v>
      </c>
      <c r="C408" s="50">
        <v>350</v>
      </c>
      <c r="D408" s="50">
        <f t="shared" si="67"/>
        <v>562.46458923512751</v>
      </c>
      <c r="E408" s="9"/>
      <c r="F408" s="9"/>
    </row>
    <row r="409" spans="1:6" x14ac:dyDescent="0.25">
      <c r="A409" s="1" t="s">
        <v>326</v>
      </c>
      <c r="B409" s="1">
        <v>0</v>
      </c>
      <c r="C409" s="50">
        <v>350</v>
      </c>
      <c r="D409" s="50">
        <f t="shared" si="67"/>
        <v>562.46458923512751</v>
      </c>
      <c r="E409" s="9"/>
      <c r="F409" s="9"/>
    </row>
    <row r="410" spans="1:6" x14ac:dyDescent="0.25">
      <c r="A410" s="1" t="s">
        <v>327</v>
      </c>
      <c r="B410" s="1">
        <v>0</v>
      </c>
      <c r="C410" s="50">
        <v>350</v>
      </c>
      <c r="D410" s="50">
        <f t="shared" si="67"/>
        <v>562.46458923512751</v>
      </c>
      <c r="E410" s="9"/>
      <c r="F410" s="9"/>
    </row>
    <row r="411" spans="1:6" x14ac:dyDescent="0.25">
      <c r="A411" s="67" t="s">
        <v>328</v>
      </c>
      <c r="B411" s="1">
        <v>1</v>
      </c>
      <c r="C411" s="62">
        <v>493</v>
      </c>
      <c r="D411" s="63">
        <f>C411+F411</f>
        <v>1640.1972354391683</v>
      </c>
      <c r="E411" s="9">
        <v>15.1</v>
      </c>
      <c r="F411" s="47">
        <f>E411*$F$893</f>
        <v>1147.1972354391683</v>
      </c>
    </row>
    <row r="412" spans="1:6" x14ac:dyDescent="0.25">
      <c r="A412" s="1" t="s">
        <v>329</v>
      </c>
      <c r="B412" s="1">
        <v>0</v>
      </c>
      <c r="C412" s="50">
        <v>1127</v>
      </c>
      <c r="D412" s="50">
        <f t="shared" ref="D412:D419" si="68">C412+$C$897</f>
        <v>1339.4645892351275</v>
      </c>
      <c r="E412" s="9"/>
      <c r="F412" s="9"/>
    </row>
    <row r="413" spans="1:6" x14ac:dyDescent="0.25">
      <c r="A413" s="1" t="s">
        <v>330</v>
      </c>
      <c r="B413" s="1">
        <v>0</v>
      </c>
      <c r="C413" s="50">
        <v>350</v>
      </c>
      <c r="D413" s="50">
        <f t="shared" si="68"/>
        <v>562.46458923512751</v>
      </c>
      <c r="E413" s="9"/>
      <c r="F413" s="9"/>
    </row>
    <row r="414" spans="1:6" x14ac:dyDescent="0.25">
      <c r="A414" s="1" t="s">
        <v>742</v>
      </c>
      <c r="B414" s="1">
        <v>0</v>
      </c>
      <c r="C414" s="50">
        <v>480</v>
      </c>
      <c r="D414" s="50">
        <f t="shared" si="68"/>
        <v>692.46458923512751</v>
      </c>
      <c r="E414" s="9"/>
      <c r="F414" s="9"/>
    </row>
    <row r="415" spans="1:6" x14ac:dyDescent="0.25">
      <c r="A415" s="1" t="s">
        <v>734</v>
      </c>
      <c r="B415" s="1">
        <v>0</v>
      </c>
      <c r="C415" s="50">
        <v>540</v>
      </c>
      <c r="D415" s="50">
        <f t="shared" si="68"/>
        <v>752.46458923512751</v>
      </c>
      <c r="E415" s="9"/>
      <c r="F415" s="9"/>
    </row>
    <row r="416" spans="1:6" x14ac:dyDescent="0.25">
      <c r="A416" s="1" t="s">
        <v>331</v>
      </c>
      <c r="B416" s="1">
        <v>0</v>
      </c>
      <c r="C416" s="50">
        <v>350</v>
      </c>
      <c r="D416" s="50">
        <f t="shared" si="68"/>
        <v>562.46458923512751</v>
      </c>
      <c r="E416" s="9"/>
      <c r="F416" s="9"/>
    </row>
    <row r="417" spans="1:6" x14ac:dyDescent="0.25">
      <c r="A417" s="1" t="s">
        <v>332</v>
      </c>
      <c r="B417" s="1">
        <v>0</v>
      </c>
      <c r="C417" s="50">
        <v>350</v>
      </c>
      <c r="D417" s="50">
        <f t="shared" si="68"/>
        <v>562.46458923512751</v>
      </c>
      <c r="E417" s="9"/>
      <c r="F417" s="9"/>
    </row>
    <row r="418" spans="1:6" x14ac:dyDescent="0.25">
      <c r="A418" s="1" t="s">
        <v>333</v>
      </c>
      <c r="B418" s="1">
        <v>0</v>
      </c>
      <c r="C418" s="50">
        <v>1350</v>
      </c>
      <c r="D418" s="50">
        <f t="shared" si="68"/>
        <v>1562.4645892351275</v>
      </c>
      <c r="E418" s="9"/>
      <c r="F418" s="9"/>
    </row>
    <row r="419" spans="1:6" x14ac:dyDescent="0.25">
      <c r="A419" s="1" t="s">
        <v>334</v>
      </c>
      <c r="B419" s="1">
        <v>0</v>
      </c>
      <c r="C419" s="50">
        <v>650</v>
      </c>
      <c r="D419" s="50">
        <f t="shared" si="68"/>
        <v>862.46458923512751</v>
      </c>
      <c r="E419" s="9"/>
      <c r="F419" s="9"/>
    </row>
    <row r="420" spans="1:6" x14ac:dyDescent="0.25">
      <c r="A420" s="67" t="s">
        <v>335</v>
      </c>
      <c r="B420" s="1">
        <v>1</v>
      </c>
      <c r="C420" s="62">
        <v>1893</v>
      </c>
      <c r="D420" s="63">
        <f t="shared" ref="D420:D421" si="69">C420+F420</f>
        <v>3040.1972354391683</v>
      </c>
      <c r="E420" s="9">
        <v>15.1</v>
      </c>
      <c r="F420" s="47">
        <f t="shared" ref="F420:F421" si="70">E420*$F$893</f>
        <v>1147.1972354391683</v>
      </c>
    </row>
    <row r="421" spans="1:6" x14ac:dyDescent="0.25">
      <c r="A421" s="67" t="s">
        <v>336</v>
      </c>
      <c r="B421" s="1">
        <v>1</v>
      </c>
      <c r="C421" s="62">
        <v>2943</v>
      </c>
      <c r="D421" s="63">
        <f t="shared" si="69"/>
        <v>4295.3252179349138</v>
      </c>
      <c r="E421" s="9">
        <v>17.8</v>
      </c>
      <c r="F421" s="47">
        <f t="shared" si="70"/>
        <v>1352.3252179349138</v>
      </c>
    </row>
    <row r="422" spans="1:6" x14ac:dyDescent="0.25">
      <c r="A422" s="1" t="s">
        <v>337</v>
      </c>
      <c r="B422" s="1">
        <v>0</v>
      </c>
      <c r="C422" s="50">
        <v>350</v>
      </c>
      <c r="D422" s="50">
        <f>C422+$C$897</f>
        <v>562.46458923512751</v>
      </c>
      <c r="E422" s="9"/>
      <c r="F422" s="9"/>
    </row>
    <row r="423" spans="1:6" x14ac:dyDescent="0.25">
      <c r="A423" s="67" t="s">
        <v>338</v>
      </c>
      <c r="B423" s="1">
        <v>1</v>
      </c>
      <c r="C423" s="62">
        <v>1893</v>
      </c>
      <c r="D423" s="63">
        <f>C423+F423</f>
        <v>3040.1972354391683</v>
      </c>
      <c r="E423" s="9">
        <v>15.1</v>
      </c>
      <c r="F423" s="47">
        <f>E423*$F$893</f>
        <v>1147.1972354391683</v>
      </c>
    </row>
    <row r="424" spans="1:6" x14ac:dyDescent="0.25">
      <c r="A424" s="1" t="s">
        <v>339</v>
      </c>
      <c r="B424" s="1">
        <v>0</v>
      </c>
      <c r="C424" s="50">
        <v>2750</v>
      </c>
      <c r="D424" s="50">
        <f t="shared" ref="D424:D425" si="71">C424+$C$897</f>
        <v>2962.4645892351273</v>
      </c>
      <c r="E424" s="9"/>
      <c r="F424" s="9"/>
    </row>
    <row r="425" spans="1:6" x14ac:dyDescent="0.25">
      <c r="A425" s="1" t="s">
        <v>340</v>
      </c>
      <c r="B425" s="1">
        <v>0</v>
      </c>
      <c r="C425" s="50">
        <v>650</v>
      </c>
      <c r="D425" s="50">
        <f t="shared" si="71"/>
        <v>862.46458923512751</v>
      </c>
      <c r="E425" s="9"/>
      <c r="F425" s="9"/>
    </row>
    <row r="426" spans="1:6" x14ac:dyDescent="0.25">
      <c r="A426" s="67" t="s">
        <v>341</v>
      </c>
      <c r="B426" s="1">
        <v>1</v>
      </c>
      <c r="C426" s="62">
        <v>493</v>
      </c>
      <c r="D426" s="63">
        <f>C426+F426</f>
        <v>1640.1972354391683</v>
      </c>
      <c r="E426" s="9">
        <v>15.1</v>
      </c>
      <c r="F426" s="47">
        <f>E426*$F$893</f>
        <v>1147.1972354391683</v>
      </c>
    </row>
    <row r="427" spans="1:6" x14ac:dyDescent="0.25">
      <c r="A427" s="1" t="s">
        <v>851</v>
      </c>
      <c r="B427" s="1">
        <v>0</v>
      </c>
      <c r="C427" s="50">
        <v>390</v>
      </c>
      <c r="D427" s="50">
        <f t="shared" ref="D427:D428" si="72">C427+$C$897</f>
        <v>602.46458923512751</v>
      </c>
      <c r="E427" s="9"/>
      <c r="F427" s="9"/>
    </row>
    <row r="428" spans="1:6" x14ac:dyDescent="0.25">
      <c r="A428" s="1" t="s">
        <v>342</v>
      </c>
      <c r="B428" s="1">
        <v>0</v>
      </c>
      <c r="C428" s="50">
        <v>1350</v>
      </c>
      <c r="D428" s="50">
        <f t="shared" si="72"/>
        <v>1562.4645892351275</v>
      </c>
      <c r="E428" s="9"/>
      <c r="F428" s="9"/>
    </row>
    <row r="429" spans="1:6" x14ac:dyDescent="0.25">
      <c r="A429" s="67" t="s">
        <v>343</v>
      </c>
      <c r="B429" s="1">
        <v>1</v>
      </c>
      <c r="C429" s="62">
        <v>1893</v>
      </c>
      <c r="D429" s="63">
        <f>C429+F429</f>
        <v>3351.6878755253001</v>
      </c>
      <c r="E429" s="9">
        <v>19.2</v>
      </c>
      <c r="F429" s="47">
        <f>E429*$F$893</f>
        <v>1458.6878755253001</v>
      </c>
    </row>
    <row r="430" spans="1:6" x14ac:dyDescent="0.25">
      <c r="A430" s="1" t="s">
        <v>344</v>
      </c>
      <c r="B430" s="1">
        <v>0</v>
      </c>
      <c r="C430" s="50">
        <v>1350</v>
      </c>
      <c r="D430" s="50">
        <f t="shared" ref="D430:D449" si="73">C430+$C$897</f>
        <v>1562.4645892351275</v>
      </c>
      <c r="E430" s="9"/>
      <c r="F430" s="9"/>
    </row>
    <row r="431" spans="1:6" x14ac:dyDescent="0.25">
      <c r="A431" s="1" t="s">
        <v>746</v>
      </c>
      <c r="B431" s="1">
        <v>0</v>
      </c>
      <c r="C431" s="50">
        <v>390</v>
      </c>
      <c r="D431" s="50">
        <f t="shared" si="73"/>
        <v>602.46458923512751</v>
      </c>
      <c r="E431" s="9"/>
      <c r="F431" s="9"/>
    </row>
    <row r="432" spans="1:6" x14ac:dyDescent="0.25">
      <c r="A432" s="1" t="s">
        <v>345</v>
      </c>
      <c r="B432" s="1">
        <v>0</v>
      </c>
      <c r="C432" s="50">
        <v>350</v>
      </c>
      <c r="D432" s="50">
        <f t="shared" si="73"/>
        <v>562.46458923512751</v>
      </c>
      <c r="E432" s="9"/>
      <c r="F432" s="9"/>
    </row>
    <row r="433" spans="1:6" x14ac:dyDescent="0.25">
      <c r="A433" s="1" t="s">
        <v>346</v>
      </c>
      <c r="B433" s="1">
        <v>0</v>
      </c>
      <c r="C433" s="50">
        <v>400</v>
      </c>
      <c r="D433" s="50">
        <f t="shared" si="73"/>
        <v>612.46458923512751</v>
      </c>
      <c r="E433" s="9"/>
      <c r="F433" s="9"/>
    </row>
    <row r="434" spans="1:6" x14ac:dyDescent="0.25">
      <c r="A434" s="1" t="s">
        <v>347</v>
      </c>
      <c r="B434" s="1">
        <v>0</v>
      </c>
      <c r="C434" s="50">
        <v>650</v>
      </c>
      <c r="D434" s="50">
        <f t="shared" si="73"/>
        <v>862.46458923512751</v>
      </c>
      <c r="E434" s="9"/>
      <c r="F434" s="9"/>
    </row>
    <row r="435" spans="1:6" x14ac:dyDescent="0.25">
      <c r="A435" s="1" t="s">
        <v>348</v>
      </c>
      <c r="B435" s="1">
        <v>0</v>
      </c>
      <c r="C435" s="50">
        <v>1000</v>
      </c>
      <c r="D435" s="50">
        <f t="shared" si="73"/>
        <v>1212.4645892351275</v>
      </c>
      <c r="E435" s="9"/>
      <c r="F435" s="9"/>
    </row>
    <row r="436" spans="1:6" x14ac:dyDescent="0.25">
      <c r="A436" s="1" t="s">
        <v>349</v>
      </c>
      <c r="B436" s="1">
        <v>0</v>
      </c>
      <c r="C436" s="50">
        <v>350</v>
      </c>
      <c r="D436" s="50">
        <f t="shared" si="73"/>
        <v>562.46458923512751</v>
      </c>
      <c r="E436" s="9"/>
      <c r="F436" s="9"/>
    </row>
    <row r="437" spans="1:6" x14ac:dyDescent="0.25">
      <c r="A437" s="1" t="s">
        <v>825</v>
      </c>
      <c r="B437" s="1">
        <v>0</v>
      </c>
      <c r="C437" s="50">
        <v>390</v>
      </c>
      <c r="D437" s="50">
        <f t="shared" si="73"/>
        <v>602.46458923512751</v>
      </c>
      <c r="E437" s="9"/>
      <c r="F437" s="9"/>
    </row>
    <row r="438" spans="1:6" x14ac:dyDescent="0.25">
      <c r="A438" s="1" t="s">
        <v>350</v>
      </c>
      <c r="B438" s="1">
        <v>0</v>
      </c>
      <c r="C438" s="50">
        <v>130</v>
      </c>
      <c r="D438" s="50">
        <f t="shared" si="73"/>
        <v>342.46458923512751</v>
      </c>
      <c r="E438" s="9"/>
      <c r="F438" s="9"/>
    </row>
    <row r="439" spans="1:6" x14ac:dyDescent="0.25">
      <c r="A439" s="1" t="s">
        <v>351</v>
      </c>
      <c r="B439" s="1">
        <v>0</v>
      </c>
      <c r="C439" s="50">
        <v>1350</v>
      </c>
      <c r="D439" s="50">
        <f t="shared" si="73"/>
        <v>1562.4645892351275</v>
      </c>
      <c r="E439" s="9"/>
      <c r="F439" s="9"/>
    </row>
    <row r="440" spans="1:6" x14ac:dyDescent="0.25">
      <c r="A440" s="1" t="s">
        <v>352</v>
      </c>
      <c r="B440" s="1">
        <v>0</v>
      </c>
      <c r="C440" s="50">
        <v>130</v>
      </c>
      <c r="D440" s="50">
        <f t="shared" si="73"/>
        <v>342.46458923512751</v>
      </c>
      <c r="E440" s="9"/>
      <c r="F440" s="9"/>
    </row>
    <row r="441" spans="1:6" x14ac:dyDescent="0.25">
      <c r="A441" s="1" t="s">
        <v>353</v>
      </c>
      <c r="B441" s="1">
        <v>0</v>
      </c>
      <c r="C441" s="50">
        <v>400</v>
      </c>
      <c r="D441" s="50">
        <f t="shared" si="73"/>
        <v>612.46458923512751</v>
      </c>
      <c r="E441" s="9"/>
      <c r="F441" s="9"/>
    </row>
    <row r="442" spans="1:6" x14ac:dyDescent="0.25">
      <c r="A442" s="1" t="s">
        <v>354</v>
      </c>
      <c r="B442" s="1">
        <v>0</v>
      </c>
      <c r="C442" s="50">
        <v>350</v>
      </c>
      <c r="D442" s="50">
        <f t="shared" si="73"/>
        <v>562.46458923512751</v>
      </c>
      <c r="E442" s="9"/>
      <c r="F442" s="9"/>
    </row>
    <row r="443" spans="1:6" x14ac:dyDescent="0.25">
      <c r="A443" s="1" t="s">
        <v>355</v>
      </c>
      <c r="B443" s="1">
        <v>0</v>
      </c>
      <c r="C443" s="50">
        <v>650</v>
      </c>
      <c r="D443" s="50">
        <f t="shared" si="73"/>
        <v>862.46458923512751</v>
      </c>
      <c r="E443" s="9"/>
      <c r="F443" s="9"/>
    </row>
    <row r="444" spans="1:6" x14ac:dyDescent="0.25">
      <c r="A444" s="1" t="s">
        <v>835</v>
      </c>
      <c r="B444" s="1">
        <v>0</v>
      </c>
      <c r="C444" s="50">
        <v>380</v>
      </c>
      <c r="D444" s="50">
        <f t="shared" si="73"/>
        <v>592.46458923512751</v>
      </c>
      <c r="E444" s="9"/>
      <c r="F444" s="9"/>
    </row>
    <row r="445" spans="1:6" x14ac:dyDescent="0.25">
      <c r="A445" s="1" t="s">
        <v>356</v>
      </c>
      <c r="B445" s="1">
        <v>0</v>
      </c>
      <c r="C445" s="50">
        <v>580</v>
      </c>
      <c r="D445" s="50">
        <f t="shared" si="73"/>
        <v>792.46458923512751</v>
      </c>
      <c r="E445" s="9"/>
      <c r="F445" s="9"/>
    </row>
    <row r="446" spans="1:6" x14ac:dyDescent="0.25">
      <c r="A446" s="1" t="s">
        <v>357</v>
      </c>
      <c r="B446" s="1">
        <v>0</v>
      </c>
      <c r="C446" s="50">
        <v>273</v>
      </c>
      <c r="D446" s="50">
        <f t="shared" si="73"/>
        <v>485.46458923512751</v>
      </c>
      <c r="E446" s="9"/>
      <c r="F446" s="9"/>
    </row>
    <row r="447" spans="1:6" x14ac:dyDescent="0.25">
      <c r="A447" s="1" t="s">
        <v>358</v>
      </c>
      <c r="B447" s="1">
        <v>0</v>
      </c>
      <c r="C447" s="50">
        <v>350</v>
      </c>
      <c r="D447" s="50">
        <f t="shared" si="73"/>
        <v>562.46458923512751</v>
      </c>
      <c r="E447" s="9"/>
      <c r="F447" s="9"/>
    </row>
    <row r="448" spans="1:6" x14ac:dyDescent="0.25">
      <c r="A448" s="1" t="s">
        <v>359</v>
      </c>
      <c r="B448" s="1">
        <v>0</v>
      </c>
      <c r="C448" s="50">
        <v>350</v>
      </c>
      <c r="D448" s="50">
        <f t="shared" si="73"/>
        <v>562.46458923512751</v>
      </c>
      <c r="E448" s="9"/>
      <c r="F448" s="9"/>
    </row>
    <row r="449" spans="1:6" x14ac:dyDescent="0.25">
      <c r="A449" s="1" t="s">
        <v>360</v>
      </c>
      <c r="B449" s="1">
        <v>0</v>
      </c>
      <c r="C449" s="50">
        <v>650</v>
      </c>
      <c r="D449" s="50">
        <f t="shared" si="73"/>
        <v>862.46458923512751</v>
      </c>
      <c r="E449" s="9"/>
      <c r="F449" s="9"/>
    </row>
    <row r="450" spans="1:6" x14ac:dyDescent="0.25">
      <c r="A450" s="67" t="s">
        <v>361</v>
      </c>
      <c r="B450" s="1">
        <v>1</v>
      </c>
      <c r="C450" s="62">
        <v>493</v>
      </c>
      <c r="D450" s="63">
        <f t="shared" ref="D450:D451" si="74">C450+F450</f>
        <v>1845.3252179349138</v>
      </c>
      <c r="E450" s="9">
        <v>17.8</v>
      </c>
      <c r="F450" s="47">
        <f t="shared" ref="F450:F451" si="75">E450*$F$893</f>
        <v>1352.3252179349138</v>
      </c>
    </row>
    <row r="451" spans="1:6" x14ac:dyDescent="0.25">
      <c r="A451" s="67" t="s">
        <v>362</v>
      </c>
      <c r="B451" s="1">
        <v>1</v>
      </c>
      <c r="C451" s="62">
        <v>913</v>
      </c>
      <c r="D451" s="63">
        <f t="shared" si="74"/>
        <v>2417.2718716354657</v>
      </c>
      <c r="E451" s="9">
        <v>19.8</v>
      </c>
      <c r="F451" s="47">
        <f t="shared" si="75"/>
        <v>1504.2718716354659</v>
      </c>
    </row>
    <row r="452" spans="1:6" x14ac:dyDescent="0.25">
      <c r="A452" s="1" t="s">
        <v>363</v>
      </c>
      <c r="B452" s="1">
        <v>0</v>
      </c>
      <c r="C452" s="50">
        <v>350</v>
      </c>
      <c r="D452" s="50">
        <f t="shared" ref="D452:D454" si="76">C452+$C$897</f>
        <v>562.46458923512751</v>
      </c>
      <c r="E452" s="9"/>
      <c r="F452" s="9"/>
    </row>
    <row r="453" spans="1:6" x14ac:dyDescent="0.25">
      <c r="A453" s="1" t="s">
        <v>683</v>
      </c>
      <c r="B453" s="1">
        <v>0</v>
      </c>
      <c r="C453" s="50">
        <v>400</v>
      </c>
      <c r="D453" s="50">
        <f t="shared" si="76"/>
        <v>612.46458923512751</v>
      </c>
      <c r="E453" s="9"/>
      <c r="F453" s="9"/>
    </row>
    <row r="454" spans="1:6" x14ac:dyDescent="0.25">
      <c r="A454" s="1" t="s">
        <v>364</v>
      </c>
      <c r="B454" s="1">
        <v>0</v>
      </c>
      <c r="C454" s="50">
        <v>650</v>
      </c>
      <c r="D454" s="50">
        <f t="shared" si="76"/>
        <v>862.46458923512751</v>
      </c>
      <c r="E454" s="9"/>
      <c r="F454" s="9"/>
    </row>
    <row r="455" spans="1:6" x14ac:dyDescent="0.25">
      <c r="A455" s="67" t="s">
        <v>799</v>
      </c>
      <c r="B455" s="39">
        <v>2</v>
      </c>
      <c r="C455" s="62">
        <v>1893</v>
      </c>
      <c r="D455" s="63">
        <f>C455+F455</f>
        <v>4392.522453374082</v>
      </c>
      <c r="E455" s="9">
        <f>15.1+17.8</f>
        <v>32.9</v>
      </c>
      <c r="F455" s="47">
        <f>E455*$F$893</f>
        <v>2499.522453374082</v>
      </c>
    </row>
    <row r="456" spans="1:6" x14ac:dyDescent="0.25">
      <c r="A456" s="1" t="s">
        <v>365</v>
      </c>
      <c r="B456" s="1">
        <v>0</v>
      </c>
      <c r="C456" s="50">
        <v>650</v>
      </c>
      <c r="D456" s="50">
        <f>C456+$C$897</f>
        <v>862.46458923512751</v>
      </c>
      <c r="E456" s="9"/>
      <c r="F456" s="9"/>
    </row>
    <row r="457" spans="1:6" x14ac:dyDescent="0.25">
      <c r="A457" s="67" t="s">
        <v>366</v>
      </c>
      <c r="B457" s="1">
        <v>1</v>
      </c>
      <c r="C457" s="62">
        <v>3013</v>
      </c>
      <c r="D457" s="63">
        <f>C457+F457</f>
        <v>4479.2852082103282</v>
      </c>
      <c r="E457" s="9">
        <v>19.3</v>
      </c>
      <c r="F457" s="47">
        <f>E457*$F$893</f>
        <v>1466.2852082103279</v>
      </c>
    </row>
    <row r="458" spans="1:6" x14ac:dyDescent="0.25">
      <c r="A458" s="1" t="s">
        <v>367</v>
      </c>
      <c r="B458" s="1">
        <v>0</v>
      </c>
      <c r="C458" s="50">
        <v>3450</v>
      </c>
      <c r="D458" s="50">
        <f t="shared" ref="D458:D474" si="77">C458+$C$897</f>
        <v>3662.4645892351273</v>
      </c>
      <c r="E458" s="9"/>
      <c r="F458" s="9"/>
    </row>
    <row r="459" spans="1:6" x14ac:dyDescent="0.25">
      <c r="A459" s="1" t="s">
        <v>368</v>
      </c>
      <c r="B459" s="1">
        <v>0</v>
      </c>
      <c r="C459" s="50">
        <v>1350</v>
      </c>
      <c r="D459" s="50">
        <f t="shared" si="77"/>
        <v>1562.4645892351275</v>
      </c>
      <c r="E459" s="9"/>
      <c r="F459" s="9"/>
    </row>
    <row r="460" spans="1:6" x14ac:dyDescent="0.25">
      <c r="A460" s="1" t="s">
        <v>369</v>
      </c>
      <c r="B460" s="1">
        <v>0</v>
      </c>
      <c r="C460" s="50">
        <v>250</v>
      </c>
      <c r="D460" s="50">
        <f t="shared" si="77"/>
        <v>462.46458923512751</v>
      </c>
      <c r="E460" s="9"/>
      <c r="F460" s="9"/>
    </row>
    <row r="461" spans="1:6" x14ac:dyDescent="0.25">
      <c r="A461" s="1" t="s">
        <v>370</v>
      </c>
      <c r="B461" s="1">
        <v>0</v>
      </c>
      <c r="C461" s="50">
        <v>230</v>
      </c>
      <c r="D461" s="50">
        <f t="shared" si="77"/>
        <v>442.46458923512751</v>
      </c>
      <c r="E461" s="9"/>
      <c r="F461" s="9"/>
    </row>
    <row r="462" spans="1:6" x14ac:dyDescent="0.25">
      <c r="A462" s="1" t="s">
        <v>863</v>
      </c>
      <c r="B462" s="1">
        <v>0</v>
      </c>
      <c r="C462" s="50">
        <v>570</v>
      </c>
      <c r="D462" s="50">
        <f t="shared" si="77"/>
        <v>782.46458923512751</v>
      </c>
      <c r="E462" s="9"/>
      <c r="F462" s="9"/>
    </row>
    <row r="463" spans="1:6" x14ac:dyDescent="0.25">
      <c r="A463" s="1" t="s">
        <v>371</v>
      </c>
      <c r="B463" s="1">
        <v>0</v>
      </c>
      <c r="C463" s="50">
        <v>350</v>
      </c>
      <c r="D463" s="50">
        <f t="shared" si="77"/>
        <v>562.46458923512751</v>
      </c>
      <c r="E463" s="9"/>
      <c r="F463" s="9"/>
    </row>
    <row r="464" spans="1:6" x14ac:dyDescent="0.25">
      <c r="A464" s="1" t="s">
        <v>372</v>
      </c>
      <c r="B464" s="1">
        <v>0</v>
      </c>
      <c r="C464" s="50">
        <v>450</v>
      </c>
      <c r="D464" s="50">
        <f t="shared" si="77"/>
        <v>662.46458923512751</v>
      </c>
      <c r="E464" s="9"/>
      <c r="F464" s="9"/>
    </row>
    <row r="465" spans="1:6" x14ac:dyDescent="0.25">
      <c r="A465" s="1" t="s">
        <v>373</v>
      </c>
      <c r="B465" s="1">
        <v>0</v>
      </c>
      <c r="C465" s="50">
        <v>350</v>
      </c>
      <c r="D465" s="50">
        <f t="shared" si="77"/>
        <v>562.46458923512751</v>
      </c>
      <c r="E465" s="9"/>
      <c r="F465" s="9"/>
    </row>
    <row r="466" spans="1:6" x14ac:dyDescent="0.25">
      <c r="A466" s="1" t="s">
        <v>374</v>
      </c>
      <c r="B466" s="1">
        <v>0</v>
      </c>
      <c r="C466" s="50">
        <v>350</v>
      </c>
      <c r="D466" s="50">
        <f t="shared" si="77"/>
        <v>562.46458923512751</v>
      </c>
      <c r="E466" s="9"/>
      <c r="F466" s="9"/>
    </row>
    <row r="467" spans="1:6" x14ac:dyDescent="0.25">
      <c r="A467" s="1" t="s">
        <v>375</v>
      </c>
      <c r="B467" s="1">
        <v>0</v>
      </c>
      <c r="C467" s="50">
        <v>650</v>
      </c>
      <c r="D467" s="50">
        <f t="shared" si="77"/>
        <v>862.46458923512751</v>
      </c>
      <c r="E467" s="9"/>
      <c r="F467" s="9"/>
    </row>
    <row r="468" spans="1:6" x14ac:dyDescent="0.25">
      <c r="A468" s="1" t="s">
        <v>376</v>
      </c>
      <c r="B468" s="1">
        <v>0</v>
      </c>
      <c r="C468" s="50">
        <v>323</v>
      </c>
      <c r="D468" s="50">
        <f t="shared" si="77"/>
        <v>535.46458923512751</v>
      </c>
      <c r="E468" s="9"/>
      <c r="F468" s="9"/>
    </row>
    <row r="469" spans="1:6" x14ac:dyDescent="0.25">
      <c r="A469" s="1" t="s">
        <v>377</v>
      </c>
      <c r="B469" s="1">
        <v>0</v>
      </c>
      <c r="C469" s="50">
        <v>650</v>
      </c>
      <c r="D469" s="50">
        <f t="shared" si="77"/>
        <v>862.46458923512751</v>
      </c>
      <c r="E469" s="9"/>
      <c r="F469" s="9"/>
    </row>
    <row r="470" spans="1:6" x14ac:dyDescent="0.25">
      <c r="A470" s="1" t="s">
        <v>378</v>
      </c>
      <c r="B470" s="1">
        <v>0</v>
      </c>
      <c r="C470" s="50">
        <v>350</v>
      </c>
      <c r="D470" s="50">
        <f t="shared" si="77"/>
        <v>562.46458923512751</v>
      </c>
      <c r="E470" s="9"/>
      <c r="F470" s="9"/>
    </row>
    <row r="471" spans="1:6" x14ac:dyDescent="0.25">
      <c r="A471" s="1" t="s">
        <v>379</v>
      </c>
      <c r="B471" s="1">
        <v>0</v>
      </c>
      <c r="C471" s="50">
        <v>550</v>
      </c>
      <c r="D471" s="50">
        <f t="shared" si="77"/>
        <v>762.46458923512751</v>
      </c>
      <c r="E471" s="9"/>
      <c r="F471" s="9"/>
    </row>
    <row r="472" spans="1:6" x14ac:dyDescent="0.25">
      <c r="A472" s="1" t="s">
        <v>380</v>
      </c>
      <c r="B472" s="1">
        <v>0</v>
      </c>
      <c r="C472" s="50">
        <v>1348</v>
      </c>
      <c r="D472" s="50">
        <f t="shared" si="77"/>
        <v>1560.4645892351275</v>
      </c>
      <c r="E472" s="9"/>
      <c r="F472" s="9"/>
    </row>
    <row r="473" spans="1:6" x14ac:dyDescent="0.25">
      <c r="A473" s="1" t="s">
        <v>853</v>
      </c>
      <c r="B473" s="1">
        <v>0</v>
      </c>
      <c r="C473" s="50">
        <v>370</v>
      </c>
      <c r="D473" s="50">
        <f t="shared" si="77"/>
        <v>582.46458923512751</v>
      </c>
      <c r="E473" s="9"/>
      <c r="F473" s="9"/>
    </row>
    <row r="474" spans="1:6" x14ac:dyDescent="0.25">
      <c r="A474" s="1" t="s">
        <v>381</v>
      </c>
      <c r="B474" s="1">
        <v>0</v>
      </c>
      <c r="C474" s="50">
        <v>350</v>
      </c>
      <c r="D474" s="50">
        <f t="shared" si="77"/>
        <v>562.46458923512751</v>
      </c>
      <c r="E474" s="9"/>
      <c r="F474" s="9"/>
    </row>
    <row r="475" spans="1:6" x14ac:dyDescent="0.25">
      <c r="A475" s="67" t="s">
        <v>382</v>
      </c>
      <c r="B475" s="1">
        <v>1</v>
      </c>
      <c r="C475" s="62">
        <v>1403</v>
      </c>
      <c r="D475" s="63">
        <f>C475+F475</f>
        <v>2755.3252179349138</v>
      </c>
      <c r="E475" s="9">
        <v>17.8</v>
      </c>
      <c r="F475" s="47">
        <f>E475*$F$893</f>
        <v>1352.3252179349138</v>
      </c>
    </row>
    <row r="476" spans="1:6" x14ac:dyDescent="0.25">
      <c r="A476" s="1" t="s">
        <v>718</v>
      </c>
      <c r="B476" s="1">
        <v>0</v>
      </c>
      <c r="C476" s="50">
        <v>950</v>
      </c>
      <c r="D476" s="50">
        <f t="shared" ref="D476:D478" si="78">C476+$C$897</f>
        <v>1162.4645892351275</v>
      </c>
      <c r="E476" s="9"/>
      <c r="F476" s="9"/>
    </row>
    <row r="477" spans="1:6" x14ac:dyDescent="0.25">
      <c r="A477" s="1" t="s">
        <v>383</v>
      </c>
      <c r="B477" s="1">
        <v>0</v>
      </c>
      <c r="C477" s="50">
        <v>350</v>
      </c>
      <c r="D477" s="50">
        <f t="shared" si="78"/>
        <v>562.46458923512751</v>
      </c>
      <c r="E477" s="9"/>
      <c r="F477" s="9"/>
    </row>
    <row r="478" spans="1:6" x14ac:dyDescent="0.25">
      <c r="A478" s="1" t="s">
        <v>384</v>
      </c>
      <c r="B478" s="1">
        <v>0</v>
      </c>
      <c r="C478" s="50">
        <v>1350</v>
      </c>
      <c r="D478" s="50">
        <f t="shared" si="78"/>
        <v>1562.4645892351275</v>
      </c>
      <c r="E478" s="9"/>
      <c r="F478" s="9"/>
    </row>
    <row r="479" spans="1:6" x14ac:dyDescent="0.25">
      <c r="A479" s="67" t="s">
        <v>385</v>
      </c>
      <c r="B479" s="1">
        <v>1</v>
      </c>
      <c r="C479" s="62">
        <v>1403</v>
      </c>
      <c r="D479" s="63">
        <f t="shared" ref="D479:D481" si="79">C479+F479</f>
        <v>5049.7196888132503</v>
      </c>
      <c r="E479" s="9">
        <v>48</v>
      </c>
      <c r="F479" s="47">
        <f t="shared" ref="F479:F481" si="80">E479*$F$893</f>
        <v>3646.7196888132503</v>
      </c>
    </row>
    <row r="480" spans="1:6" x14ac:dyDescent="0.25">
      <c r="A480" s="68" t="s">
        <v>386</v>
      </c>
      <c r="B480" s="37">
        <v>1</v>
      </c>
      <c r="C480" s="64">
        <v>1895</v>
      </c>
      <c r="D480" s="63">
        <f t="shared" si="79"/>
        <v>3019.4052373840859</v>
      </c>
      <c r="E480" s="9">
        <v>14.8</v>
      </c>
      <c r="F480" s="47">
        <f t="shared" si="80"/>
        <v>1124.4052373840857</v>
      </c>
    </row>
    <row r="481" spans="1:6" x14ac:dyDescent="0.25">
      <c r="A481" s="67" t="s">
        <v>387</v>
      </c>
      <c r="B481" s="1">
        <v>1</v>
      </c>
      <c r="C481" s="62">
        <v>1403</v>
      </c>
      <c r="D481" s="63">
        <f t="shared" si="79"/>
        <v>2884.4798735803834</v>
      </c>
      <c r="E481" s="9">
        <v>19.5</v>
      </c>
      <c r="F481" s="47">
        <f t="shared" si="80"/>
        <v>1481.4798735803831</v>
      </c>
    </row>
    <row r="482" spans="1:6" x14ac:dyDescent="0.25">
      <c r="A482" s="1" t="s">
        <v>388</v>
      </c>
      <c r="B482" s="1">
        <v>0</v>
      </c>
      <c r="C482" s="50">
        <v>350</v>
      </c>
      <c r="D482" s="50">
        <f t="shared" ref="D482:D485" si="81">C482+$C$897</f>
        <v>562.46458923512751</v>
      </c>
      <c r="E482" s="9"/>
      <c r="F482" s="9"/>
    </row>
    <row r="483" spans="1:6" x14ac:dyDescent="0.25">
      <c r="A483" s="1" t="s">
        <v>389</v>
      </c>
      <c r="B483" s="1">
        <v>0</v>
      </c>
      <c r="C483" s="50">
        <v>650</v>
      </c>
      <c r="D483" s="50">
        <f t="shared" si="81"/>
        <v>862.46458923512751</v>
      </c>
      <c r="E483" s="9"/>
      <c r="F483" s="9"/>
    </row>
    <row r="484" spans="1:6" x14ac:dyDescent="0.25">
      <c r="A484" s="1" t="s">
        <v>390</v>
      </c>
      <c r="B484" s="1">
        <v>0</v>
      </c>
      <c r="C484" s="50">
        <v>1000</v>
      </c>
      <c r="D484" s="50">
        <f t="shared" si="81"/>
        <v>1212.4645892351275</v>
      </c>
      <c r="E484" s="9"/>
      <c r="F484" s="9"/>
    </row>
    <row r="485" spans="1:6" x14ac:dyDescent="0.25">
      <c r="A485" s="1" t="s">
        <v>827</v>
      </c>
      <c r="B485" s="1">
        <v>0</v>
      </c>
      <c r="C485" s="50">
        <v>370</v>
      </c>
      <c r="D485" s="50">
        <f t="shared" si="81"/>
        <v>582.46458923512751</v>
      </c>
      <c r="E485" s="9"/>
      <c r="F485" s="9"/>
    </row>
    <row r="486" spans="1:6" x14ac:dyDescent="0.25">
      <c r="A486" s="67" t="s">
        <v>391</v>
      </c>
      <c r="B486" s="1">
        <v>1</v>
      </c>
      <c r="C486" s="62">
        <v>913</v>
      </c>
      <c r="D486" s="63">
        <f>C486+F486</f>
        <v>2424.8692043204933</v>
      </c>
      <c r="E486" s="9">
        <v>19.899999999999999</v>
      </c>
      <c r="F486" s="47">
        <f>E486*$F$893</f>
        <v>1511.8692043204933</v>
      </c>
    </row>
    <row r="487" spans="1:6" x14ac:dyDescent="0.25">
      <c r="A487" s="1" t="s">
        <v>728</v>
      </c>
      <c r="B487" s="1">
        <v>0</v>
      </c>
      <c r="C487" s="50">
        <v>400</v>
      </c>
      <c r="D487" s="50">
        <f>C487+$C$897</f>
        <v>612.46458923512751</v>
      </c>
      <c r="E487" s="9"/>
      <c r="F487" s="9"/>
    </row>
    <row r="488" spans="1:6" x14ac:dyDescent="0.25">
      <c r="A488" s="67" t="s">
        <v>392</v>
      </c>
      <c r="B488" s="1">
        <v>1</v>
      </c>
      <c r="C488" s="62">
        <v>1893</v>
      </c>
      <c r="D488" s="63">
        <f>C488+F488</f>
        <v>3404.8692043204933</v>
      </c>
      <c r="E488" s="9">
        <v>19.899999999999999</v>
      </c>
      <c r="F488" s="47">
        <f>E488*$F$893</f>
        <v>1511.8692043204933</v>
      </c>
    </row>
    <row r="489" spans="1:6" x14ac:dyDescent="0.25">
      <c r="A489" s="1" t="s">
        <v>393</v>
      </c>
      <c r="B489" s="1">
        <v>0</v>
      </c>
      <c r="C489" s="50">
        <v>350</v>
      </c>
      <c r="D489" s="50">
        <f t="shared" ref="D489:D509" si="82">C489+$C$897</f>
        <v>562.46458923512751</v>
      </c>
      <c r="E489" s="9"/>
      <c r="F489" s="9"/>
    </row>
    <row r="490" spans="1:6" x14ac:dyDescent="0.25">
      <c r="A490" s="1" t="s">
        <v>394</v>
      </c>
      <c r="B490" s="1">
        <v>0</v>
      </c>
      <c r="C490" s="50">
        <v>650</v>
      </c>
      <c r="D490" s="50">
        <f t="shared" si="82"/>
        <v>862.46458923512751</v>
      </c>
      <c r="E490" s="9"/>
      <c r="F490" s="9"/>
    </row>
    <row r="491" spans="1:6" x14ac:dyDescent="0.25">
      <c r="A491" s="1" t="s">
        <v>395</v>
      </c>
      <c r="B491" s="1">
        <v>0</v>
      </c>
      <c r="C491" s="50">
        <v>350</v>
      </c>
      <c r="D491" s="50">
        <f t="shared" si="82"/>
        <v>562.46458923512751</v>
      </c>
      <c r="E491" s="9"/>
      <c r="F491" s="9"/>
    </row>
    <row r="492" spans="1:6" x14ac:dyDescent="0.25">
      <c r="A492" s="1" t="s">
        <v>396</v>
      </c>
      <c r="B492" s="1">
        <v>0</v>
      </c>
      <c r="C492" s="50">
        <v>350</v>
      </c>
      <c r="D492" s="50">
        <f t="shared" si="82"/>
        <v>562.46458923512751</v>
      </c>
      <c r="E492" s="9"/>
      <c r="F492" s="9"/>
    </row>
    <row r="493" spans="1:6" x14ac:dyDescent="0.25">
      <c r="A493" s="1" t="s">
        <v>800</v>
      </c>
      <c r="B493" s="1">
        <v>0</v>
      </c>
      <c r="C493" s="50">
        <v>350</v>
      </c>
      <c r="D493" s="50">
        <f t="shared" si="82"/>
        <v>562.46458923512751</v>
      </c>
      <c r="E493" s="9"/>
      <c r="F493" s="9"/>
    </row>
    <row r="494" spans="1:6" x14ac:dyDescent="0.25">
      <c r="A494" s="1" t="s">
        <v>397</v>
      </c>
      <c r="B494" s="1">
        <v>0</v>
      </c>
      <c r="C494" s="50">
        <v>350</v>
      </c>
      <c r="D494" s="50">
        <f t="shared" si="82"/>
        <v>562.46458923512751</v>
      </c>
      <c r="E494" s="9"/>
      <c r="F494" s="9"/>
    </row>
    <row r="495" spans="1:6" x14ac:dyDescent="0.25">
      <c r="A495" s="1" t="s">
        <v>761</v>
      </c>
      <c r="B495" s="1">
        <v>0</v>
      </c>
      <c r="C495" s="50">
        <v>295</v>
      </c>
      <c r="D495" s="50">
        <f t="shared" si="82"/>
        <v>507.46458923512751</v>
      </c>
      <c r="E495" s="9"/>
      <c r="F495" s="9"/>
    </row>
    <row r="496" spans="1:6" x14ac:dyDescent="0.25">
      <c r="A496" s="1" t="s">
        <v>398</v>
      </c>
      <c r="B496" s="1">
        <v>0</v>
      </c>
      <c r="C496" s="50">
        <v>1350</v>
      </c>
      <c r="D496" s="50">
        <f t="shared" si="82"/>
        <v>1562.4645892351275</v>
      </c>
      <c r="E496" s="9"/>
      <c r="F496" s="9"/>
    </row>
    <row r="497" spans="1:6" x14ac:dyDescent="0.25">
      <c r="A497" s="1" t="s">
        <v>824</v>
      </c>
      <c r="B497" s="1">
        <v>0</v>
      </c>
      <c r="C497" s="50">
        <v>340</v>
      </c>
      <c r="D497" s="50">
        <f t="shared" si="82"/>
        <v>552.46458923512751</v>
      </c>
      <c r="E497" s="9"/>
      <c r="F497" s="9"/>
    </row>
    <row r="498" spans="1:6" x14ac:dyDescent="0.25">
      <c r="A498" s="1" t="s">
        <v>399</v>
      </c>
      <c r="B498" s="1">
        <v>0</v>
      </c>
      <c r="C498" s="50">
        <v>1350</v>
      </c>
      <c r="D498" s="50">
        <f t="shared" si="82"/>
        <v>1562.4645892351275</v>
      </c>
      <c r="E498" s="9"/>
      <c r="F498" s="9"/>
    </row>
    <row r="499" spans="1:6" x14ac:dyDescent="0.25">
      <c r="A499" s="1" t="s">
        <v>400</v>
      </c>
      <c r="B499" s="1">
        <v>0</v>
      </c>
      <c r="C499" s="50">
        <v>350</v>
      </c>
      <c r="D499" s="50">
        <f t="shared" si="82"/>
        <v>562.46458923512751</v>
      </c>
      <c r="E499" s="9"/>
      <c r="F499" s="9"/>
    </row>
    <row r="500" spans="1:6" x14ac:dyDescent="0.25">
      <c r="A500" s="1" t="s">
        <v>716</v>
      </c>
      <c r="B500" s="1">
        <v>0</v>
      </c>
      <c r="C500" s="50">
        <v>1900</v>
      </c>
      <c r="D500" s="50">
        <f t="shared" si="82"/>
        <v>2112.4645892351273</v>
      </c>
      <c r="E500" s="9"/>
      <c r="F500" s="9"/>
    </row>
    <row r="501" spans="1:6" x14ac:dyDescent="0.25">
      <c r="A501" s="1" t="s">
        <v>401</v>
      </c>
      <c r="B501" s="1">
        <v>0</v>
      </c>
      <c r="C501" s="50">
        <v>350</v>
      </c>
      <c r="D501" s="50">
        <f t="shared" si="82"/>
        <v>562.46458923512751</v>
      </c>
      <c r="E501" s="9"/>
      <c r="F501" s="9"/>
    </row>
    <row r="502" spans="1:6" x14ac:dyDescent="0.25">
      <c r="A502" s="1" t="s">
        <v>402</v>
      </c>
      <c r="B502" s="1">
        <v>0</v>
      </c>
      <c r="C502" s="50">
        <v>250</v>
      </c>
      <c r="D502" s="50">
        <f t="shared" si="82"/>
        <v>462.46458923512751</v>
      </c>
      <c r="E502" s="9"/>
      <c r="F502" s="9"/>
    </row>
    <row r="503" spans="1:6" x14ac:dyDescent="0.25">
      <c r="A503" s="1" t="s">
        <v>832</v>
      </c>
      <c r="B503" s="1">
        <v>0</v>
      </c>
      <c r="C503" s="50">
        <v>3060</v>
      </c>
      <c r="D503" s="50">
        <f t="shared" si="82"/>
        <v>3272.4645892351273</v>
      </c>
      <c r="E503" s="9"/>
      <c r="F503" s="9"/>
    </row>
    <row r="504" spans="1:6" x14ac:dyDescent="0.25">
      <c r="A504" s="1" t="s">
        <v>403</v>
      </c>
      <c r="B504" s="1">
        <v>0</v>
      </c>
      <c r="C504" s="50">
        <v>650</v>
      </c>
      <c r="D504" s="50">
        <f t="shared" si="82"/>
        <v>862.46458923512751</v>
      </c>
      <c r="E504" s="9"/>
      <c r="F504" s="9"/>
    </row>
    <row r="505" spans="1:6" x14ac:dyDescent="0.25">
      <c r="A505" s="1" t="s">
        <v>404</v>
      </c>
      <c r="B505" s="1">
        <v>0</v>
      </c>
      <c r="C505" s="50">
        <v>350</v>
      </c>
      <c r="D505" s="50">
        <f t="shared" si="82"/>
        <v>562.46458923512751</v>
      </c>
      <c r="E505" s="9"/>
      <c r="F505" s="9"/>
    </row>
    <row r="506" spans="1:6" x14ac:dyDescent="0.25">
      <c r="A506" s="1" t="s">
        <v>405</v>
      </c>
      <c r="B506" s="1">
        <v>0</v>
      </c>
      <c r="C506" s="50">
        <v>350</v>
      </c>
      <c r="D506" s="50">
        <f t="shared" si="82"/>
        <v>562.46458923512751</v>
      </c>
      <c r="E506" s="9"/>
      <c r="F506" s="9"/>
    </row>
    <row r="507" spans="1:6" x14ac:dyDescent="0.25">
      <c r="A507" s="1" t="s">
        <v>406</v>
      </c>
      <c r="B507" s="1">
        <v>0</v>
      </c>
      <c r="C507" s="50">
        <v>350</v>
      </c>
      <c r="D507" s="50">
        <f t="shared" si="82"/>
        <v>562.46458923512751</v>
      </c>
      <c r="E507" s="9"/>
      <c r="F507" s="9"/>
    </row>
    <row r="508" spans="1:6" x14ac:dyDescent="0.25">
      <c r="A508" s="1" t="s">
        <v>407</v>
      </c>
      <c r="B508" s="1">
        <v>0</v>
      </c>
      <c r="C508" s="50">
        <v>350</v>
      </c>
      <c r="D508" s="50">
        <f t="shared" si="82"/>
        <v>562.46458923512751</v>
      </c>
      <c r="E508" s="9"/>
      <c r="F508" s="9"/>
    </row>
    <row r="509" spans="1:6" x14ac:dyDescent="0.25">
      <c r="A509" s="1" t="s">
        <v>408</v>
      </c>
      <c r="B509" s="1">
        <v>0</v>
      </c>
      <c r="C509" s="50">
        <v>350</v>
      </c>
      <c r="D509" s="50">
        <f t="shared" si="82"/>
        <v>562.46458923512751</v>
      </c>
      <c r="E509" s="9"/>
      <c r="F509" s="9"/>
    </row>
    <row r="510" spans="1:6" x14ac:dyDescent="0.25">
      <c r="A510" s="67" t="s">
        <v>409</v>
      </c>
      <c r="B510" s="1">
        <v>1</v>
      </c>
      <c r="C510" s="62">
        <v>913</v>
      </c>
      <c r="D510" s="63">
        <f t="shared" ref="D510:D512" si="83">C510+F510</f>
        <v>2424.8692043204933</v>
      </c>
      <c r="E510" s="9">
        <v>19.899999999999999</v>
      </c>
      <c r="F510" s="47">
        <f t="shared" ref="F510:F512" si="84">E510*$F$893</f>
        <v>1511.8692043204933</v>
      </c>
    </row>
    <row r="511" spans="1:6" x14ac:dyDescent="0.25">
      <c r="A511" s="67" t="s">
        <v>410</v>
      </c>
      <c r="B511" s="1">
        <v>1</v>
      </c>
      <c r="C511" s="62">
        <v>1893</v>
      </c>
      <c r="D511" s="63">
        <f t="shared" si="83"/>
        <v>3351.6878755253001</v>
      </c>
      <c r="E511" s="9">
        <v>19.2</v>
      </c>
      <c r="F511" s="47">
        <f t="shared" si="84"/>
        <v>1458.6878755253001</v>
      </c>
    </row>
    <row r="512" spans="1:6" x14ac:dyDescent="0.25">
      <c r="A512" s="67" t="s">
        <v>411</v>
      </c>
      <c r="B512" s="1">
        <v>1</v>
      </c>
      <c r="C512" s="62">
        <v>1893</v>
      </c>
      <c r="D512" s="63">
        <f t="shared" si="83"/>
        <v>3017.4052373840859</v>
      </c>
      <c r="E512" s="9">
        <v>14.8</v>
      </c>
      <c r="F512" s="47">
        <f t="shared" si="84"/>
        <v>1124.4052373840857</v>
      </c>
    </row>
    <row r="513" spans="1:6" x14ac:dyDescent="0.25">
      <c r="A513" s="1" t="s">
        <v>412</v>
      </c>
      <c r="B513" s="1">
        <v>0</v>
      </c>
      <c r="C513" s="50">
        <v>1350</v>
      </c>
      <c r="D513" s="50">
        <f>C513+$C$897</f>
        <v>1562.4645892351275</v>
      </c>
      <c r="E513" s="9"/>
      <c r="F513" s="9"/>
    </row>
    <row r="514" spans="1:6" x14ac:dyDescent="0.25">
      <c r="A514" s="67" t="s">
        <v>413</v>
      </c>
      <c r="B514" s="39">
        <v>3</v>
      </c>
      <c r="C514" s="62">
        <v>1893</v>
      </c>
      <c r="D514" s="63">
        <f>C514+F514</f>
        <v>6337.4396207411492</v>
      </c>
      <c r="E514" s="9">
        <f>19.3+19.3+19.9</f>
        <v>58.5</v>
      </c>
      <c r="F514" s="47">
        <f>E514*$F$893</f>
        <v>4444.4396207411492</v>
      </c>
    </row>
    <row r="515" spans="1:6" x14ac:dyDescent="0.25">
      <c r="A515" s="1" t="s">
        <v>414</v>
      </c>
      <c r="B515" s="1">
        <v>0</v>
      </c>
      <c r="C515" s="50">
        <v>350</v>
      </c>
      <c r="D515" s="50">
        <f t="shared" ref="D515:D519" si="85">C515+$C$897</f>
        <v>562.46458923512751</v>
      </c>
      <c r="E515" s="9"/>
      <c r="F515" s="9"/>
    </row>
    <row r="516" spans="1:6" x14ac:dyDescent="0.25">
      <c r="A516" s="1" t="s">
        <v>415</v>
      </c>
      <c r="B516" s="1">
        <v>0</v>
      </c>
      <c r="C516" s="50">
        <v>250</v>
      </c>
      <c r="D516" s="50">
        <f t="shared" si="85"/>
        <v>462.46458923512751</v>
      </c>
      <c r="E516" s="9"/>
      <c r="F516" s="9"/>
    </row>
    <row r="517" spans="1:6" x14ac:dyDescent="0.25">
      <c r="A517" s="1" t="s">
        <v>416</v>
      </c>
      <c r="B517" s="1">
        <v>0</v>
      </c>
      <c r="C517" s="50">
        <v>350</v>
      </c>
      <c r="D517" s="50">
        <f t="shared" si="85"/>
        <v>562.46458923512751</v>
      </c>
      <c r="E517" s="9"/>
      <c r="F517" s="9"/>
    </row>
    <row r="518" spans="1:6" x14ac:dyDescent="0.25">
      <c r="A518" s="1" t="s">
        <v>417</v>
      </c>
      <c r="B518" s="1">
        <v>0</v>
      </c>
      <c r="C518" s="50">
        <v>2150</v>
      </c>
      <c r="D518" s="50">
        <f t="shared" si="85"/>
        <v>2362.4645892351273</v>
      </c>
      <c r="E518" s="9"/>
      <c r="F518" s="9"/>
    </row>
    <row r="519" spans="1:6" x14ac:dyDescent="0.25">
      <c r="A519" s="1" t="s">
        <v>418</v>
      </c>
      <c r="B519" s="1">
        <v>0</v>
      </c>
      <c r="C519" s="50">
        <v>650</v>
      </c>
      <c r="D519" s="50">
        <f t="shared" si="85"/>
        <v>862.46458923512751</v>
      </c>
      <c r="E519" s="9"/>
      <c r="F519" s="9"/>
    </row>
    <row r="520" spans="1:6" x14ac:dyDescent="0.25">
      <c r="A520" s="67" t="s">
        <v>419</v>
      </c>
      <c r="B520" s="1">
        <v>1</v>
      </c>
      <c r="C520" s="62">
        <v>258</v>
      </c>
      <c r="D520" s="63">
        <f>C520+F520</f>
        <v>1716.6878755253001</v>
      </c>
      <c r="E520" s="9">
        <v>19.2</v>
      </c>
      <c r="F520" s="47">
        <f>E520*$F$893</f>
        <v>1458.6878755253001</v>
      </c>
    </row>
    <row r="521" spans="1:6" x14ac:dyDescent="0.25">
      <c r="A521" s="1" t="s">
        <v>420</v>
      </c>
      <c r="B521" s="1">
        <v>0</v>
      </c>
      <c r="C521" s="50">
        <v>650</v>
      </c>
      <c r="D521" s="50">
        <f>C521+$C$897</f>
        <v>862.46458923512751</v>
      </c>
      <c r="E521" s="9"/>
      <c r="F521" s="9"/>
    </row>
    <row r="522" spans="1:6" x14ac:dyDescent="0.25">
      <c r="A522" s="67" t="s">
        <v>421</v>
      </c>
      <c r="B522" s="1">
        <v>1</v>
      </c>
      <c r="C522" s="62">
        <v>913</v>
      </c>
      <c r="D522" s="63">
        <f>C522+F522</f>
        <v>2371.6878755253001</v>
      </c>
      <c r="E522" s="9">
        <v>19.2</v>
      </c>
      <c r="F522" s="47">
        <f>E522*$F$893</f>
        <v>1458.6878755253001</v>
      </c>
    </row>
    <row r="523" spans="1:6" x14ac:dyDescent="0.25">
      <c r="A523" s="1" t="s">
        <v>422</v>
      </c>
      <c r="B523" s="1">
        <v>0</v>
      </c>
      <c r="C523" s="50">
        <v>650</v>
      </c>
      <c r="D523" s="50">
        <f t="shared" ref="D523:D526" si="86">C523+$C$897</f>
        <v>862.46458923512751</v>
      </c>
      <c r="E523" s="9"/>
      <c r="F523" s="9"/>
    </row>
    <row r="524" spans="1:6" x14ac:dyDescent="0.25">
      <c r="A524" s="1" t="s">
        <v>423</v>
      </c>
      <c r="B524" s="1">
        <v>0</v>
      </c>
      <c r="C524" s="50">
        <v>210</v>
      </c>
      <c r="D524" s="50">
        <f t="shared" si="86"/>
        <v>422.46458923512751</v>
      </c>
      <c r="E524" s="9"/>
      <c r="F524" s="9"/>
    </row>
    <row r="525" spans="1:6" x14ac:dyDescent="0.25">
      <c r="A525" s="1" t="s">
        <v>838</v>
      </c>
      <c r="B525" s="1">
        <v>0</v>
      </c>
      <c r="C525" s="50">
        <v>3230</v>
      </c>
      <c r="D525" s="50">
        <f t="shared" si="86"/>
        <v>3442.4645892351273</v>
      </c>
      <c r="E525" s="9"/>
      <c r="F525" s="9"/>
    </row>
    <row r="526" spans="1:6" x14ac:dyDescent="0.25">
      <c r="A526" s="1" t="s">
        <v>424</v>
      </c>
      <c r="B526" s="1">
        <v>0</v>
      </c>
      <c r="C526" s="50">
        <v>350</v>
      </c>
      <c r="D526" s="50">
        <f t="shared" si="86"/>
        <v>562.46458923512751</v>
      </c>
      <c r="E526" s="9"/>
      <c r="F526" s="9"/>
    </row>
    <row r="527" spans="1:6" x14ac:dyDescent="0.25">
      <c r="A527" s="67" t="s">
        <v>697</v>
      </c>
      <c r="B527" s="1">
        <v>1</v>
      </c>
      <c r="C527" s="62">
        <v>773</v>
      </c>
      <c r="D527" s="63">
        <f>C527+F527</f>
        <v>2284.8692043204933</v>
      </c>
      <c r="E527" s="9">
        <v>19.899999999999999</v>
      </c>
      <c r="F527" s="47">
        <f>E527*$F$893</f>
        <v>1511.8692043204933</v>
      </c>
    </row>
    <row r="528" spans="1:6" x14ac:dyDescent="0.25">
      <c r="A528" s="1" t="s">
        <v>425</v>
      </c>
      <c r="B528" s="1">
        <v>0</v>
      </c>
      <c r="C528" s="50">
        <v>650</v>
      </c>
      <c r="D528" s="50">
        <f t="shared" ref="D528:D529" si="87">C528+$C$897</f>
        <v>862.46458923512751</v>
      </c>
      <c r="E528" s="9"/>
      <c r="F528" s="9"/>
    </row>
    <row r="529" spans="1:6" x14ac:dyDescent="0.25">
      <c r="A529" s="1" t="s">
        <v>426</v>
      </c>
      <c r="B529" s="1">
        <v>0</v>
      </c>
      <c r="C529" s="50">
        <v>400</v>
      </c>
      <c r="D529" s="50">
        <f t="shared" si="87"/>
        <v>612.46458923512751</v>
      </c>
      <c r="E529" s="9"/>
      <c r="F529" s="9"/>
    </row>
    <row r="530" spans="1:6" x14ac:dyDescent="0.25">
      <c r="A530" s="67" t="s">
        <v>427</v>
      </c>
      <c r="B530" s="1">
        <v>1</v>
      </c>
      <c r="C530" s="62">
        <v>3013</v>
      </c>
      <c r="D530" s="63">
        <f t="shared" ref="D530:D531" si="88">C530+F530</f>
        <v>4524.8692043204937</v>
      </c>
      <c r="E530" s="9">
        <v>19.899999999999999</v>
      </c>
      <c r="F530" s="47">
        <f t="shared" ref="F530:F531" si="89">E530*$F$893</f>
        <v>1511.8692043204933</v>
      </c>
    </row>
    <row r="531" spans="1:6" x14ac:dyDescent="0.25">
      <c r="A531" s="67" t="s">
        <v>1403</v>
      </c>
      <c r="B531" s="1">
        <v>1</v>
      </c>
      <c r="C531" s="62">
        <v>493</v>
      </c>
      <c r="D531" s="63">
        <f t="shared" si="88"/>
        <v>1191.9546070225397</v>
      </c>
      <c r="E531" s="9">
        <v>9.1999999999999993</v>
      </c>
      <c r="F531" s="47">
        <f t="shared" si="89"/>
        <v>698.95460702253968</v>
      </c>
    </row>
    <row r="532" spans="1:6" x14ac:dyDescent="0.25">
      <c r="A532" s="1" t="s">
        <v>740</v>
      </c>
      <c r="B532" s="1">
        <v>0</v>
      </c>
      <c r="C532" s="50">
        <v>190</v>
      </c>
      <c r="D532" s="50">
        <f t="shared" ref="D532:D537" si="90">C532+$C$897</f>
        <v>402.46458923512751</v>
      </c>
      <c r="E532" s="9"/>
      <c r="F532" s="9"/>
    </row>
    <row r="533" spans="1:6" x14ac:dyDescent="0.25">
      <c r="A533" s="1" t="s">
        <v>428</v>
      </c>
      <c r="B533" s="1">
        <v>0</v>
      </c>
      <c r="C533" s="50">
        <v>250</v>
      </c>
      <c r="D533" s="50">
        <f t="shared" si="90"/>
        <v>462.46458923512751</v>
      </c>
      <c r="E533" s="9"/>
      <c r="F533" s="9"/>
    </row>
    <row r="534" spans="1:6" x14ac:dyDescent="0.25">
      <c r="A534" s="1" t="s">
        <v>429</v>
      </c>
      <c r="B534" s="1">
        <v>0</v>
      </c>
      <c r="C534" s="50">
        <v>650</v>
      </c>
      <c r="D534" s="50">
        <f t="shared" si="90"/>
        <v>862.46458923512751</v>
      </c>
      <c r="E534" s="9"/>
      <c r="F534" s="9"/>
    </row>
    <row r="535" spans="1:6" x14ac:dyDescent="0.25">
      <c r="A535" s="1" t="s">
        <v>430</v>
      </c>
      <c r="B535" s="1">
        <v>0</v>
      </c>
      <c r="C535" s="50">
        <v>350</v>
      </c>
      <c r="D535" s="50">
        <f t="shared" si="90"/>
        <v>562.46458923512751</v>
      </c>
      <c r="E535" s="9"/>
      <c r="F535" s="9"/>
    </row>
    <row r="536" spans="1:6" x14ac:dyDescent="0.25">
      <c r="A536" s="1" t="s">
        <v>431</v>
      </c>
      <c r="B536" s="1">
        <v>0</v>
      </c>
      <c r="C536" s="50">
        <v>350</v>
      </c>
      <c r="D536" s="50">
        <f t="shared" si="90"/>
        <v>562.46458923512751</v>
      </c>
      <c r="E536" s="9"/>
      <c r="F536" s="9"/>
    </row>
    <row r="537" spans="1:6" x14ac:dyDescent="0.25">
      <c r="A537" s="1" t="s">
        <v>773</v>
      </c>
      <c r="B537" s="1">
        <v>0</v>
      </c>
      <c r="C537" s="50">
        <v>350</v>
      </c>
      <c r="D537" s="50">
        <f t="shared" si="90"/>
        <v>562.46458923512751</v>
      </c>
      <c r="E537" s="9"/>
      <c r="F537" s="9"/>
    </row>
    <row r="538" spans="1:6" x14ac:dyDescent="0.25">
      <c r="A538" s="67" t="s">
        <v>432</v>
      </c>
      <c r="B538" s="1">
        <v>1</v>
      </c>
      <c r="C538" s="62">
        <v>493</v>
      </c>
      <c r="D538" s="63">
        <f>C538+F538</f>
        <v>1989.6745389504381</v>
      </c>
      <c r="E538" s="9">
        <v>19.7</v>
      </c>
      <c r="F538" s="47">
        <f>E538*$F$893</f>
        <v>1496.6745389504381</v>
      </c>
    </row>
    <row r="539" spans="1:6" x14ac:dyDescent="0.25">
      <c r="A539" s="1" t="s">
        <v>433</v>
      </c>
      <c r="B539" s="1">
        <v>0</v>
      </c>
      <c r="C539" s="50">
        <v>350</v>
      </c>
      <c r="D539" s="50">
        <f t="shared" ref="D539:D543" si="91">C539+$C$897</f>
        <v>562.46458923512751</v>
      </c>
      <c r="E539" s="9"/>
      <c r="F539" s="9"/>
    </row>
    <row r="540" spans="1:6" x14ac:dyDescent="0.25">
      <c r="A540" s="1" t="s">
        <v>434</v>
      </c>
      <c r="B540" s="1">
        <v>0</v>
      </c>
      <c r="C540" s="50">
        <v>350</v>
      </c>
      <c r="D540" s="50">
        <f t="shared" si="91"/>
        <v>562.46458923512751</v>
      </c>
      <c r="E540" s="9"/>
      <c r="F540" s="9"/>
    </row>
    <row r="541" spans="1:6" x14ac:dyDescent="0.25">
      <c r="A541" s="1" t="s">
        <v>435</v>
      </c>
      <c r="B541" s="1">
        <v>0</v>
      </c>
      <c r="C541" s="50">
        <v>350</v>
      </c>
      <c r="D541" s="50">
        <f t="shared" si="91"/>
        <v>562.46458923512751</v>
      </c>
      <c r="E541" s="9"/>
      <c r="F541" s="9"/>
    </row>
    <row r="542" spans="1:6" x14ac:dyDescent="0.25">
      <c r="A542" s="1" t="s">
        <v>690</v>
      </c>
      <c r="B542" s="1">
        <v>0</v>
      </c>
      <c r="C542" s="50">
        <v>350</v>
      </c>
      <c r="D542" s="50">
        <f t="shared" si="91"/>
        <v>562.46458923512751</v>
      </c>
      <c r="E542" s="9"/>
      <c r="F542" s="9"/>
    </row>
    <row r="543" spans="1:6" x14ac:dyDescent="0.25">
      <c r="A543" s="1" t="s">
        <v>687</v>
      </c>
      <c r="B543" s="1">
        <v>0</v>
      </c>
      <c r="C543" s="50">
        <v>500</v>
      </c>
      <c r="D543" s="50">
        <f t="shared" si="91"/>
        <v>712.46458923512751</v>
      </c>
      <c r="E543" s="9"/>
      <c r="F543" s="9"/>
    </row>
    <row r="544" spans="1:6" x14ac:dyDescent="0.25">
      <c r="A544" s="67" t="s">
        <v>436</v>
      </c>
      <c r="B544" s="1">
        <v>1</v>
      </c>
      <c r="C544" s="62">
        <v>493</v>
      </c>
      <c r="D544" s="63">
        <f>C544+F544</f>
        <v>2004.8692043204933</v>
      </c>
      <c r="E544" s="9">
        <v>19.899999999999999</v>
      </c>
      <c r="F544" s="47">
        <f>E544*$F$893</f>
        <v>1511.8692043204933</v>
      </c>
    </row>
    <row r="545" spans="1:6" x14ac:dyDescent="0.25">
      <c r="A545" s="1" t="s">
        <v>774</v>
      </c>
      <c r="B545" s="1">
        <v>0</v>
      </c>
      <c r="C545" s="50">
        <v>350</v>
      </c>
      <c r="D545" s="50">
        <f t="shared" ref="D545:D562" si="92">C545+$C$897</f>
        <v>562.46458923512751</v>
      </c>
      <c r="E545" s="9"/>
      <c r="F545" s="9"/>
    </row>
    <row r="546" spans="1:6" x14ac:dyDescent="0.25">
      <c r="A546" s="1" t="s">
        <v>437</v>
      </c>
      <c r="B546" s="1">
        <v>0</v>
      </c>
      <c r="C546" s="50">
        <v>150</v>
      </c>
      <c r="D546" s="50">
        <f t="shared" si="92"/>
        <v>362.46458923512751</v>
      </c>
      <c r="E546" s="9"/>
      <c r="F546" s="9"/>
    </row>
    <row r="547" spans="1:6" x14ac:dyDescent="0.25">
      <c r="A547" s="1" t="s">
        <v>438</v>
      </c>
      <c r="B547" s="1">
        <v>0</v>
      </c>
      <c r="C547" s="50">
        <v>250</v>
      </c>
      <c r="D547" s="50">
        <f t="shared" si="92"/>
        <v>462.46458923512751</v>
      </c>
      <c r="E547" s="9"/>
      <c r="F547" s="9"/>
    </row>
    <row r="548" spans="1:6" x14ac:dyDescent="0.25">
      <c r="A548" s="1" t="s">
        <v>439</v>
      </c>
      <c r="B548" s="1">
        <v>0</v>
      </c>
      <c r="C548" s="50">
        <v>350</v>
      </c>
      <c r="D548" s="50">
        <f t="shared" si="92"/>
        <v>562.46458923512751</v>
      </c>
      <c r="E548" s="9"/>
      <c r="F548" s="9"/>
    </row>
    <row r="549" spans="1:6" x14ac:dyDescent="0.25">
      <c r="A549" s="1" t="s">
        <v>440</v>
      </c>
      <c r="B549" s="1">
        <v>0</v>
      </c>
      <c r="C549" s="50">
        <v>106</v>
      </c>
      <c r="D549" s="50">
        <f t="shared" si="92"/>
        <v>318.46458923512751</v>
      </c>
      <c r="E549" s="9"/>
      <c r="F549" s="9"/>
    </row>
    <row r="550" spans="1:6" x14ac:dyDescent="0.25">
      <c r="A550" s="1" t="s">
        <v>441</v>
      </c>
      <c r="B550" s="1">
        <v>0</v>
      </c>
      <c r="C550" s="50">
        <v>350</v>
      </c>
      <c r="D550" s="50">
        <f t="shared" si="92"/>
        <v>562.46458923512751</v>
      </c>
      <c r="E550" s="9"/>
      <c r="F550" s="9"/>
    </row>
    <row r="551" spans="1:6" x14ac:dyDescent="0.25">
      <c r="A551" s="1" t="s">
        <v>442</v>
      </c>
      <c r="B551" s="1">
        <v>0</v>
      </c>
      <c r="C551" s="50">
        <v>350</v>
      </c>
      <c r="D551" s="50">
        <f t="shared" si="92"/>
        <v>562.46458923512751</v>
      </c>
      <c r="E551" s="9"/>
      <c r="F551" s="9"/>
    </row>
    <row r="552" spans="1:6" x14ac:dyDescent="0.25">
      <c r="A552" s="1" t="s">
        <v>443</v>
      </c>
      <c r="B552" s="1">
        <v>0</v>
      </c>
      <c r="C552" s="50">
        <v>350</v>
      </c>
      <c r="D552" s="50">
        <f t="shared" si="92"/>
        <v>562.46458923512751</v>
      </c>
      <c r="E552" s="9"/>
      <c r="F552" s="9"/>
    </row>
    <row r="553" spans="1:6" x14ac:dyDescent="0.25">
      <c r="A553" s="1" t="s">
        <v>444</v>
      </c>
      <c r="B553" s="1">
        <v>0</v>
      </c>
      <c r="C553" s="50">
        <v>350</v>
      </c>
      <c r="D553" s="50">
        <f t="shared" si="92"/>
        <v>562.46458923512751</v>
      </c>
      <c r="E553" s="9"/>
      <c r="F553" s="9"/>
    </row>
    <row r="554" spans="1:6" x14ac:dyDescent="0.25">
      <c r="A554" s="1" t="s">
        <v>715</v>
      </c>
      <c r="B554" s="1">
        <v>0</v>
      </c>
      <c r="C554" s="50">
        <v>400</v>
      </c>
      <c r="D554" s="50">
        <f t="shared" si="92"/>
        <v>612.46458923512751</v>
      </c>
      <c r="E554" s="9"/>
      <c r="F554" s="9"/>
    </row>
    <row r="555" spans="1:6" x14ac:dyDescent="0.25">
      <c r="A555" s="1" t="s">
        <v>445</v>
      </c>
      <c r="B555" s="1">
        <v>0</v>
      </c>
      <c r="C555" s="50">
        <v>1350</v>
      </c>
      <c r="D555" s="50">
        <f t="shared" si="92"/>
        <v>1562.4645892351275</v>
      </c>
      <c r="E555" s="9"/>
      <c r="F555" s="9"/>
    </row>
    <row r="556" spans="1:6" x14ac:dyDescent="0.25">
      <c r="A556" s="1" t="s">
        <v>446</v>
      </c>
      <c r="B556" s="1">
        <v>0</v>
      </c>
      <c r="C556" s="50">
        <v>1350</v>
      </c>
      <c r="D556" s="50">
        <f t="shared" si="92"/>
        <v>1562.4645892351275</v>
      </c>
      <c r="E556" s="9"/>
      <c r="F556" s="9"/>
    </row>
    <row r="557" spans="1:6" x14ac:dyDescent="0.25">
      <c r="A557" s="1" t="s">
        <v>447</v>
      </c>
      <c r="B557" s="1">
        <v>0</v>
      </c>
      <c r="C557" s="50">
        <v>182</v>
      </c>
      <c r="D557" s="50">
        <f t="shared" si="92"/>
        <v>394.46458923512751</v>
      </c>
      <c r="E557" s="9"/>
      <c r="F557" s="9"/>
    </row>
    <row r="558" spans="1:6" x14ac:dyDescent="0.25">
      <c r="A558" s="1" t="s">
        <v>448</v>
      </c>
      <c r="B558" s="1">
        <v>0</v>
      </c>
      <c r="C558" s="50">
        <v>350</v>
      </c>
      <c r="D558" s="50">
        <f t="shared" si="92"/>
        <v>562.46458923512751</v>
      </c>
      <c r="E558" s="9"/>
      <c r="F558" s="9"/>
    </row>
    <row r="559" spans="1:6" x14ac:dyDescent="0.25">
      <c r="A559" s="1" t="s">
        <v>449</v>
      </c>
      <c r="B559" s="1">
        <v>0</v>
      </c>
      <c r="C559" s="50">
        <v>350</v>
      </c>
      <c r="D559" s="50">
        <f t="shared" si="92"/>
        <v>562.46458923512751</v>
      </c>
      <c r="E559" s="9"/>
      <c r="F559" s="9"/>
    </row>
    <row r="560" spans="1:6" x14ac:dyDescent="0.25">
      <c r="A560" s="1" t="s">
        <v>758</v>
      </c>
      <c r="B560" s="1">
        <v>0</v>
      </c>
      <c r="C560" s="50">
        <v>360</v>
      </c>
      <c r="D560" s="50">
        <f t="shared" si="92"/>
        <v>572.46458923512751</v>
      </c>
      <c r="E560" s="9"/>
      <c r="F560" s="9"/>
    </row>
    <row r="561" spans="1:6" x14ac:dyDescent="0.25">
      <c r="A561" s="1" t="s">
        <v>685</v>
      </c>
      <c r="B561" s="1">
        <v>0</v>
      </c>
      <c r="C561" s="50">
        <v>450</v>
      </c>
      <c r="D561" s="50">
        <f t="shared" si="92"/>
        <v>662.46458923512751</v>
      </c>
      <c r="E561" s="9"/>
      <c r="F561" s="9"/>
    </row>
    <row r="562" spans="1:6" x14ac:dyDescent="0.25">
      <c r="A562" s="1" t="s">
        <v>450</v>
      </c>
      <c r="B562" s="1">
        <v>0</v>
      </c>
      <c r="C562" s="50">
        <v>1000</v>
      </c>
      <c r="D562" s="50">
        <f t="shared" si="92"/>
        <v>1212.4645892351275</v>
      </c>
      <c r="E562" s="9"/>
      <c r="F562" s="9"/>
    </row>
    <row r="563" spans="1:6" x14ac:dyDescent="0.25">
      <c r="A563" s="67" t="s">
        <v>451</v>
      </c>
      <c r="B563" s="1">
        <v>1</v>
      </c>
      <c r="C563" s="62">
        <v>843</v>
      </c>
      <c r="D563" s="63">
        <f>C563+F563</f>
        <v>2301.6878755253001</v>
      </c>
      <c r="E563" s="9">
        <v>19.2</v>
      </c>
      <c r="F563" s="47">
        <f>E563*$F$893</f>
        <v>1458.6878755253001</v>
      </c>
    </row>
    <row r="564" spans="1:6" x14ac:dyDescent="0.25">
      <c r="A564" s="1" t="s">
        <v>828</v>
      </c>
      <c r="B564" s="1">
        <v>0</v>
      </c>
      <c r="C564" s="50">
        <v>400</v>
      </c>
      <c r="D564" s="50">
        <f>C564+$C$897</f>
        <v>612.46458923512751</v>
      </c>
      <c r="E564" s="9"/>
      <c r="F564" s="9"/>
    </row>
    <row r="565" spans="1:6" x14ac:dyDescent="0.25">
      <c r="A565" s="67" t="s">
        <v>452</v>
      </c>
      <c r="B565" s="1">
        <v>1</v>
      </c>
      <c r="C565" s="62">
        <v>843</v>
      </c>
      <c r="D565" s="63">
        <f>C565+F565</f>
        <v>2354.8692043204933</v>
      </c>
      <c r="E565" s="9">
        <v>19.899999999999999</v>
      </c>
      <c r="F565" s="47">
        <f>E565*$F$893</f>
        <v>1511.8692043204933</v>
      </c>
    </row>
    <row r="566" spans="1:6" x14ac:dyDescent="0.25">
      <c r="A566" s="1" t="s">
        <v>453</v>
      </c>
      <c r="B566" s="1">
        <v>0</v>
      </c>
      <c r="C566" s="50">
        <v>350</v>
      </c>
      <c r="D566" s="50">
        <f t="shared" ref="D566:D567" si="93">C566+$C$897</f>
        <v>562.46458923512751</v>
      </c>
      <c r="E566" s="9"/>
      <c r="F566" s="9"/>
    </row>
    <row r="567" spans="1:6" x14ac:dyDescent="0.25">
      <c r="A567" s="1" t="s">
        <v>454</v>
      </c>
      <c r="B567" s="1">
        <v>0</v>
      </c>
      <c r="C567" s="50">
        <v>450</v>
      </c>
      <c r="D567" s="50">
        <f t="shared" si="93"/>
        <v>662.46458923512751</v>
      </c>
      <c r="E567" s="9"/>
      <c r="F567" s="9"/>
    </row>
    <row r="568" spans="1:6" x14ac:dyDescent="0.25">
      <c r="A568" s="67" t="s">
        <v>455</v>
      </c>
      <c r="B568" s="1">
        <v>1</v>
      </c>
      <c r="C568" s="62">
        <v>493</v>
      </c>
      <c r="D568" s="63">
        <f>C568+F568</f>
        <v>1989.6745389504381</v>
      </c>
      <c r="E568" s="9">
        <v>19.7</v>
      </c>
      <c r="F568" s="47">
        <f>E568*$F$893</f>
        <v>1496.6745389504381</v>
      </c>
    </row>
    <row r="569" spans="1:6" x14ac:dyDescent="0.25">
      <c r="A569" s="1" t="s">
        <v>456</v>
      </c>
      <c r="B569" s="1">
        <v>0</v>
      </c>
      <c r="C569" s="50">
        <v>350</v>
      </c>
      <c r="D569" s="50">
        <f t="shared" ref="D569:D576" si="94">C569+$C$897</f>
        <v>562.46458923512751</v>
      </c>
      <c r="E569" s="9"/>
      <c r="F569" s="9"/>
    </row>
    <row r="570" spans="1:6" x14ac:dyDescent="0.25">
      <c r="A570" s="1" t="s">
        <v>457</v>
      </c>
      <c r="B570" s="1">
        <v>0</v>
      </c>
      <c r="C570" s="50">
        <v>350</v>
      </c>
      <c r="D570" s="50">
        <f t="shared" si="94"/>
        <v>562.46458923512751</v>
      </c>
      <c r="E570" s="9"/>
      <c r="F570" s="9"/>
    </row>
    <row r="571" spans="1:6" x14ac:dyDescent="0.25">
      <c r="A571" s="1" t="s">
        <v>458</v>
      </c>
      <c r="B571" s="1">
        <v>0</v>
      </c>
      <c r="C571" s="50">
        <v>750</v>
      </c>
      <c r="D571" s="50">
        <f t="shared" si="94"/>
        <v>962.46458923512751</v>
      </c>
      <c r="E571" s="9"/>
      <c r="F571" s="9"/>
    </row>
    <row r="572" spans="1:6" x14ac:dyDescent="0.25">
      <c r="A572" s="1" t="s">
        <v>459</v>
      </c>
      <c r="B572" s="1">
        <v>0</v>
      </c>
      <c r="C572" s="50">
        <v>350</v>
      </c>
      <c r="D572" s="50">
        <f t="shared" si="94"/>
        <v>562.46458923512751</v>
      </c>
      <c r="E572" s="9"/>
      <c r="F572" s="9"/>
    </row>
    <row r="573" spans="1:6" x14ac:dyDescent="0.25">
      <c r="A573" s="1" t="s">
        <v>693</v>
      </c>
      <c r="B573" s="1">
        <v>0</v>
      </c>
      <c r="C573" s="50">
        <v>400</v>
      </c>
      <c r="D573" s="50">
        <f t="shared" si="94"/>
        <v>612.46458923512751</v>
      </c>
      <c r="E573" s="9"/>
      <c r="F573" s="9"/>
    </row>
    <row r="574" spans="1:6" x14ac:dyDescent="0.25">
      <c r="A574" s="1" t="s">
        <v>460</v>
      </c>
      <c r="B574" s="1">
        <v>0</v>
      </c>
      <c r="C574" s="50">
        <v>650</v>
      </c>
      <c r="D574" s="50">
        <f t="shared" si="94"/>
        <v>862.46458923512751</v>
      </c>
      <c r="E574" s="9"/>
      <c r="F574" s="9"/>
    </row>
    <row r="575" spans="1:6" x14ac:dyDescent="0.25">
      <c r="A575" s="1" t="s">
        <v>765</v>
      </c>
      <c r="B575" s="1">
        <v>0</v>
      </c>
      <c r="C575" s="50">
        <v>250</v>
      </c>
      <c r="D575" s="50">
        <f t="shared" si="94"/>
        <v>462.46458923512751</v>
      </c>
      <c r="E575" s="9"/>
      <c r="F575" s="9"/>
    </row>
    <row r="576" spans="1:6" x14ac:dyDescent="0.25">
      <c r="A576" s="1" t="s">
        <v>826</v>
      </c>
      <c r="B576" s="1">
        <v>0</v>
      </c>
      <c r="C576" s="50">
        <v>320</v>
      </c>
      <c r="D576" s="50">
        <f t="shared" si="94"/>
        <v>532.46458923512751</v>
      </c>
      <c r="E576" s="9"/>
      <c r="F576" s="9"/>
    </row>
    <row r="577" spans="1:6" x14ac:dyDescent="0.25">
      <c r="A577" s="67" t="s">
        <v>461</v>
      </c>
      <c r="B577" s="39">
        <v>2</v>
      </c>
      <c r="C577" s="62">
        <v>353</v>
      </c>
      <c r="D577" s="63">
        <f t="shared" ref="D577:D578" si="95">C577+F577</f>
        <v>2617.0051401382261</v>
      </c>
      <c r="E577" s="9">
        <f>9.9+19.9</f>
        <v>29.799999999999997</v>
      </c>
      <c r="F577" s="47">
        <f t="shared" ref="F577:F578" si="96">E577*$F$893</f>
        <v>2264.0051401382261</v>
      </c>
    </row>
    <row r="578" spans="1:6" x14ac:dyDescent="0.25">
      <c r="A578" s="68" t="s">
        <v>462</v>
      </c>
      <c r="B578" s="37">
        <v>1</v>
      </c>
      <c r="C578" s="64">
        <v>1895</v>
      </c>
      <c r="D578" s="63">
        <f t="shared" si="95"/>
        <v>3399.2718716354657</v>
      </c>
      <c r="E578" s="9">
        <v>19.8</v>
      </c>
      <c r="F578" s="47">
        <f t="shared" si="96"/>
        <v>1504.2718716354659</v>
      </c>
    </row>
    <row r="579" spans="1:6" x14ac:dyDescent="0.25">
      <c r="A579" s="1" t="s">
        <v>801</v>
      </c>
      <c r="B579" s="1">
        <v>0</v>
      </c>
      <c r="C579" s="50">
        <v>650</v>
      </c>
      <c r="D579" s="50">
        <f t="shared" ref="D579:D580" si="97">C579+$C$897</f>
        <v>862.46458923512751</v>
      </c>
      <c r="E579" s="9"/>
      <c r="F579" s="9"/>
    </row>
    <row r="580" spans="1:6" x14ac:dyDescent="0.25">
      <c r="A580" s="1" t="s">
        <v>688</v>
      </c>
      <c r="B580" s="1">
        <v>0</v>
      </c>
      <c r="C580" s="50">
        <v>450</v>
      </c>
      <c r="D580" s="50">
        <f t="shared" si="97"/>
        <v>662.46458923512751</v>
      </c>
      <c r="E580" s="9"/>
      <c r="F580" s="9"/>
    </row>
    <row r="581" spans="1:6" x14ac:dyDescent="0.25">
      <c r="A581" s="67" t="s">
        <v>463</v>
      </c>
      <c r="B581" s="1">
        <v>1</v>
      </c>
      <c r="C581" s="62">
        <v>913</v>
      </c>
      <c r="D581" s="63">
        <f>C581+F581</f>
        <v>2037.4052373840857</v>
      </c>
      <c r="E581" s="9">
        <v>14.8</v>
      </c>
      <c r="F581" s="47">
        <f>E581*$F$893</f>
        <v>1124.4052373840857</v>
      </c>
    </row>
    <row r="582" spans="1:6" x14ac:dyDescent="0.25">
      <c r="A582" s="1" t="s">
        <v>464</v>
      </c>
      <c r="B582" s="1">
        <v>0</v>
      </c>
      <c r="C582" s="50">
        <v>650</v>
      </c>
      <c r="D582" s="50">
        <f>C582+$C$897</f>
        <v>862.46458923512751</v>
      </c>
      <c r="E582" s="9"/>
      <c r="F582" s="9"/>
    </row>
    <row r="583" spans="1:6" x14ac:dyDescent="0.25">
      <c r="A583" s="67" t="s">
        <v>465</v>
      </c>
      <c r="B583" s="39">
        <v>2</v>
      </c>
      <c r="C583" s="62">
        <v>1893</v>
      </c>
      <c r="D583" s="63">
        <f t="shared" ref="D583:D584" si="98">C583+F583</f>
        <v>4855.9597471607667</v>
      </c>
      <c r="E583" s="9">
        <f>19.3+19.7</f>
        <v>39</v>
      </c>
      <c r="F583" s="47">
        <f t="shared" ref="F583:F584" si="99">E583*$F$893</f>
        <v>2962.9597471607663</v>
      </c>
    </row>
    <row r="584" spans="1:6" x14ac:dyDescent="0.25">
      <c r="A584" s="67" t="s">
        <v>466</v>
      </c>
      <c r="B584" s="39">
        <v>2</v>
      </c>
      <c r="C584" s="62">
        <v>3013</v>
      </c>
      <c r="D584" s="63">
        <f t="shared" si="98"/>
        <v>5945.5704164206563</v>
      </c>
      <c r="E584" s="9">
        <f>19.3+19.3</f>
        <v>38.6</v>
      </c>
      <c r="F584" s="47">
        <f t="shared" si="99"/>
        <v>2932.5704164206559</v>
      </c>
    </row>
    <row r="585" spans="1:6" x14ac:dyDescent="0.25">
      <c r="A585" s="1" t="s">
        <v>467</v>
      </c>
      <c r="B585" s="1">
        <v>0</v>
      </c>
      <c r="C585" s="50">
        <v>350</v>
      </c>
      <c r="D585" s="50">
        <f t="shared" ref="D585:D592" si="100">C585+$C$897</f>
        <v>562.46458923512751</v>
      </c>
      <c r="E585" s="9"/>
      <c r="F585" s="9"/>
    </row>
    <row r="586" spans="1:6" x14ac:dyDescent="0.25">
      <c r="A586" s="1" t="s">
        <v>709</v>
      </c>
      <c r="B586" s="1">
        <v>0</v>
      </c>
      <c r="C586" s="50">
        <v>1300</v>
      </c>
      <c r="D586" s="50">
        <f t="shared" si="100"/>
        <v>1512.4645892351275</v>
      </c>
      <c r="E586" s="9"/>
      <c r="F586" s="9"/>
    </row>
    <row r="587" spans="1:6" x14ac:dyDescent="0.25">
      <c r="A587" s="1" t="s">
        <v>468</v>
      </c>
      <c r="B587" s="1">
        <v>0</v>
      </c>
      <c r="C587" s="50">
        <v>650</v>
      </c>
      <c r="D587" s="50">
        <f t="shared" si="100"/>
        <v>862.46458923512751</v>
      </c>
      <c r="E587" s="9"/>
      <c r="F587" s="9"/>
    </row>
    <row r="588" spans="1:6" x14ac:dyDescent="0.25">
      <c r="A588" s="1" t="s">
        <v>469</v>
      </c>
      <c r="B588" s="1">
        <v>0</v>
      </c>
      <c r="C588" s="50">
        <v>350</v>
      </c>
      <c r="D588" s="50">
        <f t="shared" si="100"/>
        <v>562.46458923512751</v>
      </c>
      <c r="E588" s="9"/>
      <c r="F588" s="9"/>
    </row>
    <row r="589" spans="1:6" x14ac:dyDescent="0.25">
      <c r="A589" s="1" t="s">
        <v>470</v>
      </c>
      <c r="B589" s="1">
        <v>0</v>
      </c>
      <c r="C589" s="50">
        <v>250</v>
      </c>
      <c r="D589" s="50">
        <f t="shared" si="100"/>
        <v>462.46458923512751</v>
      </c>
      <c r="E589" s="9"/>
      <c r="F589" s="9"/>
    </row>
    <row r="590" spans="1:6" x14ac:dyDescent="0.25">
      <c r="A590" s="1" t="s">
        <v>471</v>
      </c>
      <c r="B590" s="1">
        <v>0</v>
      </c>
      <c r="C590" s="50">
        <v>650</v>
      </c>
      <c r="D590" s="50">
        <f t="shared" si="100"/>
        <v>862.46458923512751</v>
      </c>
      <c r="E590" s="9"/>
      <c r="F590" s="9"/>
    </row>
    <row r="591" spans="1:6" x14ac:dyDescent="0.25">
      <c r="A591" s="1" t="s">
        <v>472</v>
      </c>
      <c r="B591" s="1">
        <v>0</v>
      </c>
      <c r="C591" s="50">
        <v>750</v>
      </c>
      <c r="D591" s="50">
        <f t="shared" si="100"/>
        <v>962.46458923512751</v>
      </c>
      <c r="E591" s="9"/>
      <c r="F591" s="9"/>
    </row>
    <row r="592" spans="1:6" x14ac:dyDescent="0.25">
      <c r="A592" s="1" t="s">
        <v>759</v>
      </c>
      <c r="B592" s="1">
        <v>0</v>
      </c>
      <c r="C592" s="50">
        <v>480</v>
      </c>
      <c r="D592" s="50">
        <f t="shared" si="100"/>
        <v>692.46458923512751</v>
      </c>
      <c r="E592" s="9"/>
      <c r="F592" s="9"/>
    </row>
    <row r="593" spans="1:6" x14ac:dyDescent="0.25">
      <c r="A593" s="67" t="s">
        <v>473</v>
      </c>
      <c r="B593" s="1">
        <v>1</v>
      </c>
      <c r="C593" s="62">
        <v>913</v>
      </c>
      <c r="D593" s="63">
        <f>C593+F593</f>
        <v>2371.6878755253001</v>
      </c>
      <c r="E593" s="9">
        <v>19.2</v>
      </c>
      <c r="F593" s="47">
        <f>E593*$F$893</f>
        <v>1458.6878755253001</v>
      </c>
    </row>
    <row r="594" spans="1:6" x14ac:dyDescent="0.25">
      <c r="A594" s="1" t="s">
        <v>696</v>
      </c>
      <c r="B594" s="1">
        <v>0</v>
      </c>
      <c r="C594" s="50">
        <v>350</v>
      </c>
      <c r="D594" s="50">
        <f t="shared" ref="D594:D602" si="101">C594+$C$897</f>
        <v>562.46458923512751</v>
      </c>
      <c r="E594" s="9"/>
      <c r="F594" s="9"/>
    </row>
    <row r="595" spans="1:6" x14ac:dyDescent="0.25">
      <c r="A595" s="1" t="s">
        <v>859</v>
      </c>
      <c r="B595" s="1">
        <v>0</v>
      </c>
      <c r="C595" s="50">
        <v>420</v>
      </c>
      <c r="D595" s="50">
        <f t="shared" si="101"/>
        <v>632.46458923512751</v>
      </c>
      <c r="E595" s="9"/>
      <c r="F595" s="9"/>
    </row>
    <row r="596" spans="1:6" x14ac:dyDescent="0.25">
      <c r="A596" s="1" t="s">
        <v>474</v>
      </c>
      <c r="B596" s="1">
        <v>0</v>
      </c>
      <c r="C596" s="50">
        <v>650</v>
      </c>
      <c r="D596" s="50">
        <f t="shared" si="101"/>
        <v>862.46458923512751</v>
      </c>
      <c r="E596" s="9"/>
      <c r="F596" s="9"/>
    </row>
    <row r="597" spans="1:6" x14ac:dyDescent="0.25">
      <c r="A597" s="1" t="s">
        <v>475</v>
      </c>
      <c r="B597" s="1">
        <v>0</v>
      </c>
      <c r="C597" s="50">
        <v>650</v>
      </c>
      <c r="D597" s="50">
        <f t="shared" si="101"/>
        <v>862.46458923512751</v>
      </c>
      <c r="E597" s="9"/>
      <c r="F597" s="9"/>
    </row>
    <row r="598" spans="1:6" x14ac:dyDescent="0.25">
      <c r="A598" s="1" t="s">
        <v>476</v>
      </c>
      <c r="B598" s="1">
        <v>0</v>
      </c>
      <c r="C598" s="50">
        <v>400</v>
      </c>
      <c r="D598" s="50">
        <f t="shared" si="101"/>
        <v>612.46458923512751</v>
      </c>
      <c r="E598" s="9"/>
      <c r="F598" s="9"/>
    </row>
    <row r="599" spans="1:6" x14ac:dyDescent="0.25">
      <c r="A599" s="1" t="s">
        <v>477</v>
      </c>
      <c r="B599" s="1">
        <v>0</v>
      </c>
      <c r="C599" s="50">
        <v>350</v>
      </c>
      <c r="D599" s="50">
        <f t="shared" si="101"/>
        <v>562.46458923512751</v>
      </c>
      <c r="E599" s="9"/>
      <c r="F599" s="9"/>
    </row>
    <row r="600" spans="1:6" x14ac:dyDescent="0.25">
      <c r="A600" s="1" t="s">
        <v>478</v>
      </c>
      <c r="B600" s="1">
        <v>0</v>
      </c>
      <c r="C600" s="50">
        <v>350</v>
      </c>
      <c r="D600" s="50">
        <f t="shared" si="101"/>
        <v>562.46458923512751</v>
      </c>
      <c r="E600" s="9"/>
      <c r="F600" s="9"/>
    </row>
    <row r="601" spans="1:6" x14ac:dyDescent="0.25">
      <c r="A601" s="1" t="s">
        <v>479</v>
      </c>
      <c r="B601" s="1">
        <v>0</v>
      </c>
      <c r="C601" s="50">
        <v>350</v>
      </c>
      <c r="D601" s="50">
        <f t="shared" si="101"/>
        <v>562.46458923512751</v>
      </c>
      <c r="E601" s="9"/>
      <c r="F601" s="9"/>
    </row>
    <row r="602" spans="1:6" x14ac:dyDescent="0.25">
      <c r="A602" s="1" t="s">
        <v>480</v>
      </c>
      <c r="B602" s="1">
        <v>0</v>
      </c>
      <c r="C602" s="50">
        <v>650</v>
      </c>
      <c r="D602" s="50">
        <f t="shared" si="101"/>
        <v>862.46458923512751</v>
      </c>
      <c r="E602" s="9"/>
      <c r="F602" s="9"/>
    </row>
    <row r="603" spans="1:6" x14ac:dyDescent="0.25">
      <c r="A603" s="67" t="s">
        <v>481</v>
      </c>
      <c r="B603" s="1">
        <v>1</v>
      </c>
      <c r="C603" s="62">
        <v>493</v>
      </c>
      <c r="D603" s="63">
        <f>C603+F603</f>
        <v>1845.3252179349138</v>
      </c>
      <c r="E603" s="9">
        <v>17.8</v>
      </c>
      <c r="F603" s="47">
        <f>E603*$F$893</f>
        <v>1352.3252179349138</v>
      </c>
    </row>
    <row r="604" spans="1:6" x14ac:dyDescent="0.25">
      <c r="A604" s="1" t="s">
        <v>482</v>
      </c>
      <c r="B604" s="1">
        <v>0</v>
      </c>
      <c r="C604" s="50">
        <v>550</v>
      </c>
      <c r="D604" s="50">
        <f>C604+$C$897</f>
        <v>762.46458923512751</v>
      </c>
      <c r="E604" s="9"/>
      <c r="F604" s="9"/>
    </row>
    <row r="605" spans="1:6" x14ac:dyDescent="0.25">
      <c r="A605" s="67" t="s">
        <v>483</v>
      </c>
      <c r="B605" s="1">
        <v>1</v>
      </c>
      <c r="C605" s="62">
        <v>1893</v>
      </c>
      <c r="D605" s="63">
        <f>C605+F605</f>
        <v>3404.8692043204933</v>
      </c>
      <c r="E605" s="9">
        <v>19.899999999999999</v>
      </c>
      <c r="F605" s="47">
        <f>E605*$F$893</f>
        <v>1511.8692043204933</v>
      </c>
    </row>
    <row r="606" spans="1:6" x14ac:dyDescent="0.25">
      <c r="A606" s="1" t="s">
        <v>719</v>
      </c>
      <c r="B606" s="1">
        <v>0</v>
      </c>
      <c r="C606" s="50">
        <v>400</v>
      </c>
      <c r="D606" s="50">
        <f>C606+$C$897</f>
        <v>612.46458923512751</v>
      </c>
      <c r="E606" s="9"/>
      <c r="F606" s="9"/>
    </row>
    <row r="607" spans="1:6" x14ac:dyDescent="0.25">
      <c r="A607" s="67" t="s">
        <v>484</v>
      </c>
      <c r="B607" s="1">
        <v>1</v>
      </c>
      <c r="C607" s="62">
        <v>913</v>
      </c>
      <c r="D607" s="63">
        <f>C607+F607</f>
        <v>2424.8692043204933</v>
      </c>
      <c r="E607" s="9">
        <v>19.899999999999999</v>
      </c>
      <c r="F607" s="47">
        <f>E607*$F$893</f>
        <v>1511.8692043204933</v>
      </c>
    </row>
    <row r="608" spans="1:6" x14ac:dyDescent="0.25">
      <c r="A608" s="1" t="s">
        <v>485</v>
      </c>
      <c r="B608" s="1">
        <v>0</v>
      </c>
      <c r="C608" s="50">
        <v>1000</v>
      </c>
      <c r="D608" s="50">
        <f t="shared" ref="D608:D627" si="102">C608+$C$897</f>
        <v>1212.4645892351275</v>
      </c>
      <c r="E608" s="9"/>
      <c r="F608" s="9"/>
    </row>
    <row r="609" spans="1:6" x14ac:dyDescent="0.25">
      <c r="A609" s="1" t="s">
        <v>862</v>
      </c>
      <c r="B609" s="1">
        <v>0</v>
      </c>
      <c r="C609" s="50">
        <v>1840</v>
      </c>
      <c r="D609" s="50">
        <f t="shared" si="102"/>
        <v>2052.4645892351273</v>
      </c>
      <c r="E609" s="9"/>
      <c r="F609" s="9"/>
    </row>
    <row r="610" spans="1:6" x14ac:dyDescent="0.25">
      <c r="A610" s="1" t="s">
        <v>486</v>
      </c>
      <c r="B610" s="1">
        <v>0</v>
      </c>
      <c r="C610" s="50">
        <v>350</v>
      </c>
      <c r="D610" s="50">
        <f t="shared" si="102"/>
        <v>562.46458923512751</v>
      </c>
      <c r="E610" s="9"/>
      <c r="F610" s="9"/>
    </row>
    <row r="611" spans="1:6" x14ac:dyDescent="0.25">
      <c r="A611" s="1" t="s">
        <v>698</v>
      </c>
      <c r="B611" s="1">
        <v>0</v>
      </c>
      <c r="C611" s="50">
        <v>350</v>
      </c>
      <c r="D611" s="50">
        <f t="shared" si="102"/>
        <v>562.46458923512751</v>
      </c>
      <c r="E611" s="9"/>
      <c r="F611" s="9"/>
    </row>
    <row r="612" spans="1:6" x14ac:dyDescent="0.25">
      <c r="A612" s="1" t="s">
        <v>487</v>
      </c>
      <c r="B612" s="1">
        <v>0</v>
      </c>
      <c r="C612" s="50">
        <v>250</v>
      </c>
      <c r="D612" s="50">
        <f t="shared" si="102"/>
        <v>462.46458923512751</v>
      </c>
      <c r="E612" s="9"/>
      <c r="F612" s="9"/>
    </row>
    <row r="613" spans="1:6" x14ac:dyDescent="0.25">
      <c r="A613" s="1" t="s">
        <v>488</v>
      </c>
      <c r="B613" s="1">
        <v>0</v>
      </c>
      <c r="C613" s="50">
        <v>350</v>
      </c>
      <c r="D613" s="50">
        <f t="shared" si="102"/>
        <v>562.46458923512751</v>
      </c>
      <c r="E613" s="9"/>
      <c r="F613" s="9"/>
    </row>
    <row r="614" spans="1:6" x14ac:dyDescent="0.25">
      <c r="A614" s="1" t="s">
        <v>489</v>
      </c>
      <c r="B614" s="1">
        <v>0</v>
      </c>
      <c r="C614" s="50">
        <v>250</v>
      </c>
      <c r="D614" s="50">
        <f t="shared" si="102"/>
        <v>462.46458923512751</v>
      </c>
      <c r="E614" s="9"/>
      <c r="F614" s="9"/>
    </row>
    <row r="615" spans="1:6" x14ac:dyDescent="0.25">
      <c r="A615" s="1" t="s">
        <v>490</v>
      </c>
      <c r="B615" s="1">
        <v>0</v>
      </c>
      <c r="C615" s="50">
        <v>350</v>
      </c>
      <c r="D615" s="50">
        <f t="shared" si="102"/>
        <v>562.46458923512751</v>
      </c>
      <c r="E615" s="9"/>
      <c r="F615" s="9"/>
    </row>
    <row r="616" spans="1:6" x14ac:dyDescent="0.25">
      <c r="A616" s="1" t="s">
        <v>491</v>
      </c>
      <c r="B616" s="1">
        <v>0</v>
      </c>
      <c r="C616" s="50">
        <v>350</v>
      </c>
      <c r="D616" s="50">
        <f t="shared" si="102"/>
        <v>562.46458923512751</v>
      </c>
      <c r="E616" s="9"/>
      <c r="F616" s="9"/>
    </row>
    <row r="617" spans="1:6" x14ac:dyDescent="0.25">
      <c r="A617" s="1" t="s">
        <v>492</v>
      </c>
      <c r="B617" s="1">
        <v>0</v>
      </c>
      <c r="C617" s="50">
        <v>250</v>
      </c>
      <c r="D617" s="50">
        <f t="shared" si="102"/>
        <v>462.46458923512751</v>
      </c>
      <c r="E617" s="9"/>
      <c r="F617" s="9"/>
    </row>
    <row r="618" spans="1:6" x14ac:dyDescent="0.25">
      <c r="A618" s="1" t="s">
        <v>493</v>
      </c>
      <c r="B618" s="1">
        <v>0</v>
      </c>
      <c r="C618" s="50">
        <v>350</v>
      </c>
      <c r="D618" s="50">
        <f t="shared" si="102"/>
        <v>562.46458923512751</v>
      </c>
      <c r="E618" s="9"/>
      <c r="F618" s="9"/>
    </row>
    <row r="619" spans="1:6" x14ac:dyDescent="0.25">
      <c r="A619" s="1" t="s">
        <v>494</v>
      </c>
      <c r="B619" s="1">
        <v>0</v>
      </c>
      <c r="C619" s="50">
        <v>419</v>
      </c>
      <c r="D619" s="50">
        <f t="shared" si="102"/>
        <v>631.46458923512751</v>
      </c>
      <c r="E619" s="9"/>
      <c r="F619" s="9"/>
    </row>
    <row r="620" spans="1:6" x14ac:dyDescent="0.25">
      <c r="A620" s="1" t="s">
        <v>495</v>
      </c>
      <c r="B620" s="1">
        <v>0</v>
      </c>
      <c r="C620" s="50">
        <v>1350</v>
      </c>
      <c r="D620" s="50">
        <f t="shared" si="102"/>
        <v>1562.4645892351275</v>
      </c>
      <c r="E620" s="9"/>
      <c r="F620" s="9"/>
    </row>
    <row r="621" spans="1:6" x14ac:dyDescent="0.25">
      <c r="A621" s="1" t="s">
        <v>496</v>
      </c>
      <c r="B621" s="1">
        <v>0</v>
      </c>
      <c r="C621" s="50">
        <v>250</v>
      </c>
      <c r="D621" s="50">
        <f t="shared" si="102"/>
        <v>462.46458923512751</v>
      </c>
      <c r="E621" s="9"/>
      <c r="F621" s="9"/>
    </row>
    <row r="622" spans="1:6" x14ac:dyDescent="0.25">
      <c r="A622" s="1" t="s">
        <v>497</v>
      </c>
      <c r="B622" s="1">
        <v>0</v>
      </c>
      <c r="C622" s="50">
        <v>650</v>
      </c>
      <c r="D622" s="50">
        <f t="shared" si="102"/>
        <v>862.46458923512751</v>
      </c>
      <c r="E622" s="9"/>
      <c r="F622" s="9"/>
    </row>
    <row r="623" spans="1:6" x14ac:dyDescent="0.25">
      <c r="A623" s="1" t="s">
        <v>498</v>
      </c>
      <c r="B623" s="1">
        <v>0</v>
      </c>
      <c r="C623" s="50">
        <v>650</v>
      </c>
      <c r="D623" s="50">
        <f t="shared" si="102"/>
        <v>862.46458923512751</v>
      </c>
      <c r="E623" s="9"/>
      <c r="F623" s="9"/>
    </row>
    <row r="624" spans="1:6" x14ac:dyDescent="0.25">
      <c r="A624" s="1" t="s">
        <v>499</v>
      </c>
      <c r="B624" s="1">
        <v>0</v>
      </c>
      <c r="C624" s="50">
        <v>1350</v>
      </c>
      <c r="D624" s="50">
        <f t="shared" si="102"/>
        <v>1562.4645892351275</v>
      </c>
      <c r="E624" s="9"/>
      <c r="F624" s="9"/>
    </row>
    <row r="625" spans="1:6" x14ac:dyDescent="0.25">
      <c r="A625" s="1" t="s">
        <v>500</v>
      </c>
      <c r="B625" s="1">
        <v>0</v>
      </c>
      <c r="C625" s="50">
        <v>650</v>
      </c>
      <c r="D625" s="50">
        <f t="shared" si="102"/>
        <v>862.46458923512751</v>
      </c>
      <c r="E625" s="9"/>
      <c r="F625" s="9"/>
    </row>
    <row r="626" spans="1:6" x14ac:dyDescent="0.25">
      <c r="A626" s="1" t="s">
        <v>501</v>
      </c>
      <c r="B626" s="1">
        <v>0</v>
      </c>
      <c r="C626" s="50">
        <v>350</v>
      </c>
      <c r="D626" s="50">
        <f t="shared" si="102"/>
        <v>562.46458923512751</v>
      </c>
      <c r="E626" s="9"/>
      <c r="F626" s="9"/>
    </row>
    <row r="627" spans="1:6" x14ac:dyDescent="0.25">
      <c r="A627" s="1" t="s">
        <v>502</v>
      </c>
      <c r="B627" s="1">
        <v>0</v>
      </c>
      <c r="C627" s="50">
        <v>350</v>
      </c>
      <c r="D627" s="50">
        <f t="shared" si="102"/>
        <v>562.46458923512751</v>
      </c>
      <c r="E627" s="9"/>
      <c r="F627" s="9"/>
    </row>
    <row r="628" spans="1:6" x14ac:dyDescent="0.25">
      <c r="A628" s="67" t="s">
        <v>503</v>
      </c>
      <c r="B628" s="1">
        <v>1</v>
      </c>
      <c r="C628" s="62">
        <v>1893</v>
      </c>
      <c r="D628" s="63">
        <f>C628+F628</f>
        <v>3404.8692043204933</v>
      </c>
      <c r="E628" s="9">
        <v>19.899999999999999</v>
      </c>
      <c r="F628" s="47">
        <f>E628*$F$893</f>
        <v>1511.8692043204933</v>
      </c>
    </row>
    <row r="629" spans="1:6" x14ac:dyDescent="0.25">
      <c r="A629" s="1" t="s">
        <v>802</v>
      </c>
      <c r="B629" s="1">
        <v>0</v>
      </c>
      <c r="C629" s="50">
        <v>650</v>
      </c>
      <c r="D629" s="50">
        <f t="shared" ref="D629:D635" si="103">C629+$C$897</f>
        <v>862.46458923512751</v>
      </c>
      <c r="E629" s="9"/>
      <c r="F629" s="9"/>
    </row>
    <row r="630" spans="1:6" x14ac:dyDescent="0.25">
      <c r="A630" s="1" t="s">
        <v>504</v>
      </c>
      <c r="B630" s="1">
        <v>0</v>
      </c>
      <c r="C630" s="50">
        <v>250</v>
      </c>
      <c r="D630" s="50">
        <f t="shared" si="103"/>
        <v>462.46458923512751</v>
      </c>
      <c r="E630" s="9"/>
      <c r="F630" s="9"/>
    </row>
    <row r="631" spans="1:6" x14ac:dyDescent="0.25">
      <c r="A631" s="1" t="s">
        <v>505</v>
      </c>
      <c r="B631" s="1">
        <v>0</v>
      </c>
      <c r="C631" s="50">
        <v>350</v>
      </c>
      <c r="D631" s="50">
        <f t="shared" si="103"/>
        <v>562.46458923512751</v>
      </c>
      <c r="E631" s="9"/>
      <c r="F631" s="9"/>
    </row>
    <row r="632" spans="1:6" x14ac:dyDescent="0.25">
      <c r="A632" s="1" t="s">
        <v>506</v>
      </c>
      <c r="B632" s="1">
        <v>0</v>
      </c>
      <c r="C632" s="50">
        <v>650</v>
      </c>
      <c r="D632" s="50">
        <f t="shared" si="103"/>
        <v>862.46458923512751</v>
      </c>
      <c r="E632" s="9"/>
      <c r="F632" s="9"/>
    </row>
    <row r="633" spans="1:6" x14ac:dyDescent="0.25">
      <c r="A633" s="1" t="s">
        <v>507</v>
      </c>
      <c r="B633" s="1">
        <v>0</v>
      </c>
      <c r="C633" s="50">
        <v>350</v>
      </c>
      <c r="D633" s="50">
        <f t="shared" si="103"/>
        <v>562.46458923512751</v>
      </c>
      <c r="E633" s="9"/>
      <c r="F633" s="9"/>
    </row>
    <row r="634" spans="1:6" x14ac:dyDescent="0.25">
      <c r="A634" s="1" t="s">
        <v>508</v>
      </c>
      <c r="B634" s="1">
        <v>0</v>
      </c>
      <c r="C634" s="50">
        <v>350</v>
      </c>
      <c r="D634" s="50">
        <f t="shared" si="103"/>
        <v>562.46458923512751</v>
      </c>
      <c r="E634" s="9"/>
      <c r="F634" s="9"/>
    </row>
    <row r="635" spans="1:6" x14ac:dyDescent="0.25">
      <c r="A635" s="1" t="s">
        <v>509</v>
      </c>
      <c r="B635" s="1">
        <v>0</v>
      </c>
      <c r="C635" s="50">
        <v>650</v>
      </c>
      <c r="D635" s="50">
        <f t="shared" si="103"/>
        <v>862.46458923512751</v>
      </c>
      <c r="E635" s="9"/>
      <c r="F635" s="9"/>
    </row>
    <row r="636" spans="1:6" x14ac:dyDescent="0.25">
      <c r="A636" s="67" t="s">
        <v>510</v>
      </c>
      <c r="B636" s="39">
        <v>3</v>
      </c>
      <c r="C636" s="62">
        <v>493</v>
      </c>
      <c r="D636" s="63">
        <f>C636+F636</f>
        <v>3486.3490779008762</v>
      </c>
      <c r="E636" s="9">
        <f>6.4+16.5+16.5</f>
        <v>39.4</v>
      </c>
      <c r="F636" s="47">
        <f>E636*$F$893</f>
        <v>2993.3490779008762</v>
      </c>
    </row>
    <row r="637" spans="1:6" x14ac:dyDescent="0.25">
      <c r="A637" s="1" t="s">
        <v>861</v>
      </c>
      <c r="B637" s="1">
        <v>0</v>
      </c>
      <c r="C637" s="50">
        <v>410</v>
      </c>
      <c r="D637" s="50">
        <f t="shared" ref="D637:D641" si="104">C637+$C$897</f>
        <v>622.46458923512751</v>
      </c>
      <c r="E637" s="9"/>
      <c r="F637" s="9"/>
    </row>
    <row r="638" spans="1:6" x14ac:dyDescent="0.25">
      <c r="A638" s="1" t="s">
        <v>511</v>
      </c>
      <c r="B638" s="1">
        <v>0</v>
      </c>
      <c r="C638" s="50">
        <v>1350</v>
      </c>
      <c r="D638" s="50">
        <f t="shared" si="104"/>
        <v>1562.4645892351275</v>
      </c>
      <c r="E638" s="9"/>
      <c r="F638" s="9"/>
    </row>
    <row r="639" spans="1:6" x14ac:dyDescent="0.25">
      <c r="A639" s="1" t="s">
        <v>512</v>
      </c>
      <c r="B639" s="1">
        <v>0</v>
      </c>
      <c r="C639" s="50">
        <v>250</v>
      </c>
      <c r="D639" s="50">
        <f t="shared" si="104"/>
        <v>462.46458923512751</v>
      </c>
      <c r="E639" s="9"/>
      <c r="F639" s="9"/>
    </row>
    <row r="640" spans="1:6" x14ac:dyDescent="0.25">
      <c r="A640" s="1" t="s">
        <v>513</v>
      </c>
      <c r="B640" s="1">
        <v>0</v>
      </c>
      <c r="C640" s="50">
        <v>250</v>
      </c>
      <c r="D640" s="50">
        <f t="shared" si="104"/>
        <v>462.46458923512751</v>
      </c>
      <c r="E640" s="9"/>
      <c r="F640" s="9"/>
    </row>
    <row r="641" spans="1:6" x14ac:dyDescent="0.25">
      <c r="A641" s="1" t="s">
        <v>514</v>
      </c>
      <c r="B641" s="1">
        <v>0</v>
      </c>
      <c r="C641" s="50">
        <v>250</v>
      </c>
      <c r="D641" s="50">
        <f t="shared" si="104"/>
        <v>462.46458923512751</v>
      </c>
      <c r="E641" s="9"/>
      <c r="F641" s="9"/>
    </row>
    <row r="642" spans="1:6" x14ac:dyDescent="0.25">
      <c r="A642" s="67" t="s">
        <v>515</v>
      </c>
      <c r="B642" s="1">
        <v>1</v>
      </c>
      <c r="C642" s="62">
        <v>258</v>
      </c>
      <c r="D642" s="63">
        <f t="shared" ref="D642:D643" si="105">C642+F642</f>
        <v>1754.6745389504381</v>
      </c>
      <c r="E642" s="9">
        <v>19.7</v>
      </c>
      <c r="F642" s="47">
        <f t="shared" ref="F642:F643" si="106">E642*$F$893</f>
        <v>1496.6745389504381</v>
      </c>
    </row>
    <row r="643" spans="1:6" x14ac:dyDescent="0.25">
      <c r="A643" s="67" t="s">
        <v>516</v>
      </c>
      <c r="B643" s="1">
        <v>1</v>
      </c>
      <c r="C643" s="62">
        <v>1403</v>
      </c>
      <c r="D643" s="63">
        <f t="shared" si="105"/>
        <v>2899.6745389504381</v>
      </c>
      <c r="E643" s="9">
        <v>19.7</v>
      </c>
      <c r="F643" s="47">
        <f t="shared" si="106"/>
        <v>1496.6745389504381</v>
      </c>
    </row>
    <row r="644" spans="1:6" x14ac:dyDescent="0.25">
      <c r="A644" s="1" t="s">
        <v>692</v>
      </c>
      <c r="B644" s="1">
        <v>0</v>
      </c>
      <c r="C644" s="50">
        <v>350</v>
      </c>
      <c r="D644" s="50">
        <f t="shared" ref="D644:D650" si="107">C644+$C$897</f>
        <v>562.46458923512751</v>
      </c>
      <c r="E644" s="9"/>
      <c r="F644" s="9"/>
    </row>
    <row r="645" spans="1:6" x14ac:dyDescent="0.25">
      <c r="A645" s="1" t="s">
        <v>517</v>
      </c>
      <c r="B645" s="1">
        <v>0</v>
      </c>
      <c r="C645" s="50">
        <v>650</v>
      </c>
      <c r="D645" s="50">
        <f t="shared" si="107"/>
        <v>862.46458923512751</v>
      </c>
      <c r="E645" s="9"/>
      <c r="F645" s="9"/>
    </row>
    <row r="646" spans="1:6" x14ac:dyDescent="0.25">
      <c r="A646" s="1" t="s">
        <v>518</v>
      </c>
      <c r="B646" s="1">
        <v>0</v>
      </c>
      <c r="C646" s="50">
        <v>650</v>
      </c>
      <c r="D646" s="50">
        <f t="shared" si="107"/>
        <v>862.46458923512751</v>
      </c>
      <c r="E646" s="9"/>
      <c r="F646" s="9"/>
    </row>
    <row r="647" spans="1:6" x14ac:dyDescent="0.25">
      <c r="A647" s="1" t="s">
        <v>519</v>
      </c>
      <c r="B647" s="1">
        <v>0</v>
      </c>
      <c r="C647" s="50">
        <v>1350</v>
      </c>
      <c r="D647" s="50">
        <f t="shared" si="107"/>
        <v>1562.4645892351275</v>
      </c>
      <c r="E647" s="9"/>
      <c r="F647" s="9"/>
    </row>
    <row r="648" spans="1:6" x14ac:dyDescent="0.25">
      <c r="A648" s="1" t="s">
        <v>520</v>
      </c>
      <c r="B648" s="1">
        <v>0</v>
      </c>
      <c r="C648" s="50">
        <v>400</v>
      </c>
      <c r="D648" s="50">
        <f t="shared" si="107"/>
        <v>612.46458923512751</v>
      </c>
      <c r="E648" s="9"/>
      <c r="F648" s="9"/>
    </row>
    <row r="649" spans="1:6" x14ac:dyDescent="0.25">
      <c r="A649" s="1" t="s">
        <v>841</v>
      </c>
      <c r="B649" s="1">
        <v>0</v>
      </c>
      <c r="C649" s="50">
        <v>360</v>
      </c>
      <c r="D649" s="50">
        <f t="shared" si="107"/>
        <v>572.46458923512751</v>
      </c>
      <c r="E649" s="9"/>
      <c r="F649" s="9"/>
    </row>
    <row r="650" spans="1:6" x14ac:dyDescent="0.25">
      <c r="A650" s="1" t="s">
        <v>521</v>
      </c>
      <c r="B650" s="1">
        <v>0</v>
      </c>
      <c r="C650" s="50">
        <v>350</v>
      </c>
      <c r="D650" s="50">
        <f t="shared" si="107"/>
        <v>562.46458923512751</v>
      </c>
      <c r="E650" s="9"/>
      <c r="F650" s="9"/>
    </row>
    <row r="651" spans="1:6" x14ac:dyDescent="0.25">
      <c r="A651" s="67" t="s">
        <v>522</v>
      </c>
      <c r="B651" s="1">
        <v>1</v>
      </c>
      <c r="C651" s="62">
        <v>1893</v>
      </c>
      <c r="D651" s="63">
        <f>C651+F651</f>
        <v>3397.2718716354657</v>
      </c>
      <c r="E651" s="9">
        <v>19.8</v>
      </c>
      <c r="F651" s="47">
        <f>E651*$F$893</f>
        <v>1504.2718716354659</v>
      </c>
    </row>
    <row r="652" spans="1:6" x14ac:dyDescent="0.25">
      <c r="A652" s="1" t="s">
        <v>523</v>
      </c>
      <c r="B652" s="1">
        <v>0</v>
      </c>
      <c r="C652" s="50">
        <v>350</v>
      </c>
      <c r="D652" s="50">
        <f t="shared" ref="D652:D654" si="108">C652+$C$897</f>
        <v>562.46458923512751</v>
      </c>
      <c r="E652" s="9"/>
      <c r="F652" s="9"/>
    </row>
    <row r="653" spans="1:6" x14ac:dyDescent="0.25">
      <c r="A653" s="1" t="s">
        <v>854</v>
      </c>
      <c r="B653" s="1">
        <v>0</v>
      </c>
      <c r="C653" s="50">
        <v>990</v>
      </c>
      <c r="D653" s="50">
        <f t="shared" si="108"/>
        <v>1202.4645892351275</v>
      </c>
      <c r="E653" s="9"/>
      <c r="F653" s="9"/>
    </row>
    <row r="654" spans="1:6" x14ac:dyDescent="0.25">
      <c r="A654" s="1" t="s">
        <v>524</v>
      </c>
      <c r="B654" s="1">
        <v>0</v>
      </c>
      <c r="C654" s="50">
        <v>130</v>
      </c>
      <c r="D654" s="50">
        <f t="shared" si="108"/>
        <v>342.46458923512751</v>
      </c>
      <c r="E654" s="9"/>
      <c r="F654" s="9"/>
    </row>
    <row r="655" spans="1:6" x14ac:dyDescent="0.25">
      <c r="A655" s="67" t="s">
        <v>525</v>
      </c>
      <c r="B655" s="1">
        <v>1</v>
      </c>
      <c r="C655" s="62">
        <v>493</v>
      </c>
      <c r="D655" s="63">
        <f t="shared" ref="D655:D657" si="109">C655+F655</f>
        <v>1845.3252179349138</v>
      </c>
      <c r="E655" s="9">
        <v>17.8</v>
      </c>
      <c r="F655" s="47">
        <f t="shared" ref="F655:F657" si="110">E655*$F$893</f>
        <v>1352.3252179349138</v>
      </c>
    </row>
    <row r="656" spans="1:6" x14ac:dyDescent="0.25">
      <c r="A656" s="67" t="s">
        <v>1784</v>
      </c>
      <c r="B656" s="1">
        <v>1</v>
      </c>
      <c r="C656" s="52">
        <v>2915</v>
      </c>
      <c r="D656" s="50">
        <f t="shared" si="109"/>
        <v>4419.2718716354657</v>
      </c>
      <c r="E656" s="9">
        <v>19.8</v>
      </c>
      <c r="F656" s="47">
        <f t="shared" si="110"/>
        <v>1504.2718716354659</v>
      </c>
    </row>
    <row r="657" spans="1:6" x14ac:dyDescent="0.25">
      <c r="A657" s="67" t="s">
        <v>526</v>
      </c>
      <c r="B657" s="1">
        <v>1</v>
      </c>
      <c r="C657" s="62">
        <v>913</v>
      </c>
      <c r="D657" s="63">
        <f t="shared" si="109"/>
        <v>2379.2852082103282</v>
      </c>
      <c r="E657" s="9">
        <v>19.3</v>
      </c>
      <c r="F657" s="47">
        <f t="shared" si="110"/>
        <v>1466.2852082103279</v>
      </c>
    </row>
    <row r="658" spans="1:6" x14ac:dyDescent="0.25">
      <c r="A658" s="1" t="s">
        <v>527</v>
      </c>
      <c r="B658" s="1">
        <v>0</v>
      </c>
      <c r="C658" s="50">
        <v>650</v>
      </c>
      <c r="D658" s="50">
        <f t="shared" ref="D658:D662" si="111">C658+$C$897</f>
        <v>862.46458923512751</v>
      </c>
      <c r="E658" s="9"/>
      <c r="F658" s="9"/>
    </row>
    <row r="659" spans="1:6" x14ac:dyDescent="0.25">
      <c r="A659" s="1" t="s">
        <v>528</v>
      </c>
      <c r="B659" s="1">
        <v>0</v>
      </c>
      <c r="C659" s="50">
        <v>650</v>
      </c>
      <c r="D659" s="50">
        <f t="shared" si="111"/>
        <v>862.46458923512751</v>
      </c>
      <c r="E659" s="9"/>
      <c r="F659" s="9"/>
    </row>
    <row r="660" spans="1:6" x14ac:dyDescent="0.25">
      <c r="A660" s="1" t="s">
        <v>686</v>
      </c>
      <c r="B660" s="1">
        <v>0</v>
      </c>
      <c r="C660" s="50">
        <v>2050</v>
      </c>
      <c r="D660" s="50">
        <f t="shared" si="111"/>
        <v>2262.4645892351273</v>
      </c>
      <c r="E660" s="9"/>
      <c r="F660" s="9"/>
    </row>
    <row r="661" spans="1:6" x14ac:dyDescent="0.25">
      <c r="A661" s="1" t="s">
        <v>529</v>
      </c>
      <c r="B661" s="1">
        <v>0</v>
      </c>
      <c r="C661" s="50">
        <v>350</v>
      </c>
      <c r="D661" s="50">
        <f t="shared" si="111"/>
        <v>562.46458923512751</v>
      </c>
      <c r="E661" s="9"/>
      <c r="F661" s="9"/>
    </row>
    <row r="662" spans="1:6" x14ac:dyDescent="0.25">
      <c r="A662" s="1" t="s">
        <v>723</v>
      </c>
      <c r="B662" s="1">
        <v>0</v>
      </c>
      <c r="C662" s="50">
        <v>2350</v>
      </c>
      <c r="D662" s="50">
        <f t="shared" si="111"/>
        <v>2562.4645892351273</v>
      </c>
      <c r="E662" s="9"/>
      <c r="F662" s="9"/>
    </row>
    <row r="663" spans="1:6" x14ac:dyDescent="0.25">
      <c r="A663" s="67" t="s">
        <v>530</v>
      </c>
      <c r="B663" s="1">
        <v>1</v>
      </c>
      <c r="C663" s="62">
        <v>325</v>
      </c>
      <c r="D663" s="63">
        <f>C663+F663</f>
        <v>1829.2718716354659</v>
      </c>
      <c r="E663" s="9">
        <v>19.8</v>
      </c>
      <c r="F663" s="47">
        <f>E663*$F$893</f>
        <v>1504.2718716354659</v>
      </c>
    </row>
    <row r="664" spans="1:6" x14ac:dyDescent="0.25">
      <c r="A664" s="1" t="s">
        <v>748</v>
      </c>
      <c r="B664" s="1">
        <v>0</v>
      </c>
      <c r="C664" s="50">
        <v>380</v>
      </c>
      <c r="D664" s="50">
        <f t="shared" ref="D664:D670" si="112">C664+$C$897</f>
        <v>592.46458923512751</v>
      </c>
      <c r="E664" s="9"/>
      <c r="F664" s="9"/>
    </row>
    <row r="665" spans="1:6" x14ac:dyDescent="0.25">
      <c r="A665" s="1" t="s">
        <v>531</v>
      </c>
      <c r="B665" s="1">
        <v>0</v>
      </c>
      <c r="C665" s="50">
        <v>350</v>
      </c>
      <c r="D665" s="50">
        <f t="shared" si="112"/>
        <v>562.46458923512751</v>
      </c>
      <c r="E665" s="9"/>
      <c r="F665" s="9"/>
    </row>
    <row r="666" spans="1:6" x14ac:dyDescent="0.25">
      <c r="A666" s="1" t="s">
        <v>803</v>
      </c>
      <c r="B666" s="1">
        <v>0</v>
      </c>
      <c r="C666" s="50">
        <v>150</v>
      </c>
      <c r="D666" s="50">
        <f t="shared" si="112"/>
        <v>362.46458923512751</v>
      </c>
      <c r="E666" s="9"/>
      <c r="F666" s="9"/>
    </row>
    <row r="667" spans="1:6" x14ac:dyDescent="0.25">
      <c r="A667" s="1" t="s">
        <v>532</v>
      </c>
      <c r="B667" s="1">
        <v>0</v>
      </c>
      <c r="C667" s="50">
        <v>350</v>
      </c>
      <c r="D667" s="50">
        <f t="shared" si="112"/>
        <v>562.46458923512751</v>
      </c>
      <c r="E667" s="9"/>
      <c r="F667" s="9"/>
    </row>
    <row r="668" spans="1:6" x14ac:dyDescent="0.25">
      <c r="A668" s="1" t="s">
        <v>533</v>
      </c>
      <c r="B668" s="1">
        <v>0</v>
      </c>
      <c r="C668" s="50">
        <v>650</v>
      </c>
      <c r="D668" s="50">
        <f t="shared" si="112"/>
        <v>862.46458923512751</v>
      </c>
      <c r="E668" s="9"/>
      <c r="F668" s="9"/>
    </row>
    <row r="669" spans="1:6" x14ac:dyDescent="0.25">
      <c r="A669" s="1" t="s">
        <v>534</v>
      </c>
      <c r="B669" s="1">
        <v>0</v>
      </c>
      <c r="C669" s="50">
        <v>350</v>
      </c>
      <c r="D669" s="50">
        <f t="shared" si="112"/>
        <v>562.46458923512751</v>
      </c>
      <c r="E669" s="9"/>
      <c r="F669" s="9"/>
    </row>
    <row r="670" spans="1:6" x14ac:dyDescent="0.25">
      <c r="A670" s="1" t="s">
        <v>721</v>
      </c>
      <c r="B670" s="1">
        <v>0</v>
      </c>
      <c r="C670" s="50">
        <v>500</v>
      </c>
      <c r="D670" s="50">
        <f t="shared" si="112"/>
        <v>712.46458923512751</v>
      </c>
      <c r="E670" s="9"/>
      <c r="F670" s="9"/>
    </row>
    <row r="671" spans="1:6" x14ac:dyDescent="0.25">
      <c r="A671" s="67" t="s">
        <v>535</v>
      </c>
      <c r="B671" s="1">
        <v>1</v>
      </c>
      <c r="C671" s="62">
        <v>258</v>
      </c>
      <c r="D671" s="63">
        <f>C671+F671</f>
        <v>1382.4052373840857</v>
      </c>
      <c r="E671" s="9">
        <v>14.8</v>
      </c>
      <c r="F671" s="47">
        <f>E671*$F$893</f>
        <v>1124.4052373840857</v>
      </c>
    </row>
    <row r="672" spans="1:6" x14ac:dyDescent="0.25">
      <c r="A672" s="1" t="s">
        <v>536</v>
      </c>
      <c r="B672" s="1">
        <v>0</v>
      </c>
      <c r="C672" s="50">
        <v>400</v>
      </c>
      <c r="D672" s="50">
        <f t="shared" ref="D672:D674" si="113">C672+$C$897</f>
        <v>612.46458923512751</v>
      </c>
      <c r="E672" s="9"/>
      <c r="F672" s="9"/>
    </row>
    <row r="673" spans="1:6" x14ac:dyDescent="0.25">
      <c r="A673" s="1" t="s">
        <v>537</v>
      </c>
      <c r="B673" s="1">
        <v>0</v>
      </c>
      <c r="C673" s="50">
        <v>350</v>
      </c>
      <c r="D673" s="50">
        <f t="shared" si="113"/>
        <v>562.46458923512751</v>
      </c>
      <c r="E673" s="9"/>
      <c r="F673" s="9"/>
    </row>
    <row r="674" spans="1:6" x14ac:dyDescent="0.25">
      <c r="A674" s="1" t="s">
        <v>538</v>
      </c>
      <c r="B674" s="1">
        <v>0</v>
      </c>
      <c r="C674" s="50">
        <v>350</v>
      </c>
      <c r="D674" s="50">
        <f t="shared" si="113"/>
        <v>562.46458923512751</v>
      </c>
      <c r="E674" s="9"/>
      <c r="F674" s="9"/>
    </row>
    <row r="675" spans="1:6" x14ac:dyDescent="0.25">
      <c r="A675" s="67" t="s">
        <v>539</v>
      </c>
      <c r="B675" s="1">
        <v>1</v>
      </c>
      <c r="C675" s="62">
        <v>1893</v>
      </c>
      <c r="D675" s="63">
        <f>C675+F675</f>
        <v>3404.8692043204933</v>
      </c>
      <c r="E675" s="9">
        <v>19.899999999999999</v>
      </c>
      <c r="F675" s="47">
        <f>E675*$F$893</f>
        <v>1511.8692043204933</v>
      </c>
    </row>
    <row r="676" spans="1:6" x14ac:dyDescent="0.25">
      <c r="A676" s="1" t="s">
        <v>540</v>
      </c>
      <c r="B676" s="1">
        <v>0</v>
      </c>
      <c r="C676" s="50">
        <v>350</v>
      </c>
      <c r="D676" s="50">
        <f>C676+$C$897</f>
        <v>562.46458923512751</v>
      </c>
      <c r="E676" s="9"/>
      <c r="F676" s="9"/>
    </row>
    <row r="677" spans="1:6" x14ac:dyDescent="0.25">
      <c r="A677" s="67" t="s">
        <v>541</v>
      </c>
      <c r="B677" s="39">
        <v>2</v>
      </c>
      <c r="C677" s="62">
        <v>913</v>
      </c>
      <c r="D677" s="63">
        <f>C677+F677</f>
        <v>3906.3490779008762</v>
      </c>
      <c r="E677" s="9">
        <f>19.7+19.7</f>
        <v>39.4</v>
      </c>
      <c r="F677" s="47">
        <f>E677*$F$893</f>
        <v>2993.3490779008762</v>
      </c>
    </row>
    <row r="678" spans="1:6" x14ac:dyDescent="0.25">
      <c r="A678" s="1" t="s">
        <v>542</v>
      </c>
      <c r="B678" s="1">
        <v>0</v>
      </c>
      <c r="C678" s="50">
        <v>350</v>
      </c>
      <c r="D678" s="50">
        <f t="shared" ref="D678:D679" si="114">C678+$C$897</f>
        <v>562.46458923512751</v>
      </c>
      <c r="E678" s="9"/>
      <c r="F678" s="9"/>
    </row>
    <row r="679" spans="1:6" x14ac:dyDescent="0.25">
      <c r="A679" s="1" t="s">
        <v>543</v>
      </c>
      <c r="B679" s="1">
        <v>0</v>
      </c>
      <c r="C679" s="50">
        <v>650</v>
      </c>
      <c r="D679" s="50">
        <f t="shared" si="114"/>
        <v>862.46458923512751</v>
      </c>
      <c r="E679" s="9"/>
      <c r="F679" s="9"/>
    </row>
    <row r="680" spans="1:6" x14ac:dyDescent="0.25">
      <c r="A680" s="67" t="s">
        <v>544</v>
      </c>
      <c r="B680" s="39">
        <v>3</v>
      </c>
      <c r="C680" s="62">
        <v>913</v>
      </c>
      <c r="D680" s="63">
        <f>C680+F680</f>
        <v>5311.8556246309836</v>
      </c>
      <c r="E680" s="9">
        <f>19.3+19.3+19.3</f>
        <v>57.900000000000006</v>
      </c>
      <c r="F680" s="47">
        <f>E680*$F$893</f>
        <v>4398.8556246309836</v>
      </c>
    </row>
    <row r="681" spans="1:6" x14ac:dyDescent="0.25">
      <c r="A681" s="1" t="s">
        <v>804</v>
      </c>
      <c r="B681" s="1">
        <v>0</v>
      </c>
      <c r="C681" s="50">
        <v>1000</v>
      </c>
      <c r="D681" s="50">
        <f t="shared" ref="D681:D682" si="115">C681+$C$897</f>
        <v>1212.4645892351275</v>
      </c>
      <c r="E681" s="9"/>
      <c r="F681" s="9"/>
    </row>
    <row r="682" spans="1:6" x14ac:dyDescent="0.25">
      <c r="A682" s="1" t="s">
        <v>805</v>
      </c>
      <c r="B682" s="1">
        <v>0</v>
      </c>
      <c r="C682" s="50">
        <v>350</v>
      </c>
      <c r="D682" s="50">
        <f t="shared" si="115"/>
        <v>562.46458923512751</v>
      </c>
      <c r="E682" s="9"/>
      <c r="F682" s="9"/>
    </row>
    <row r="683" spans="1:6" x14ac:dyDescent="0.25">
      <c r="A683" s="67" t="s">
        <v>545</v>
      </c>
      <c r="B683" s="1">
        <v>1</v>
      </c>
      <c r="C683" s="62">
        <v>913</v>
      </c>
      <c r="D683" s="63">
        <f>C683+F683</f>
        <v>2424.8692043204933</v>
      </c>
      <c r="E683" s="9">
        <v>19.899999999999999</v>
      </c>
      <c r="F683" s="47">
        <f>E683*$F$893</f>
        <v>1511.8692043204933</v>
      </c>
    </row>
    <row r="684" spans="1:6" x14ac:dyDescent="0.25">
      <c r="A684" s="1" t="s">
        <v>806</v>
      </c>
      <c r="B684" s="1">
        <v>0</v>
      </c>
      <c r="C684" s="50">
        <v>250</v>
      </c>
      <c r="D684" s="50">
        <f>C684+$C$897</f>
        <v>462.46458923512751</v>
      </c>
      <c r="E684" s="9"/>
      <c r="F684" s="9"/>
    </row>
    <row r="685" spans="1:6" x14ac:dyDescent="0.25">
      <c r="A685" s="67" t="s">
        <v>547</v>
      </c>
      <c r="B685" s="1">
        <v>1</v>
      </c>
      <c r="C685" s="62">
        <v>913</v>
      </c>
      <c r="D685" s="63">
        <f>C685+F685</f>
        <v>2288.1172159899966</v>
      </c>
      <c r="E685" s="9">
        <v>18.100000000000001</v>
      </c>
      <c r="F685" s="47">
        <f>E685*$F$893</f>
        <v>1375.1172159899966</v>
      </c>
    </row>
    <row r="686" spans="1:6" x14ac:dyDescent="0.25">
      <c r="A686" s="1" t="s">
        <v>807</v>
      </c>
      <c r="B686" s="1">
        <v>0</v>
      </c>
      <c r="C686" s="50">
        <v>350</v>
      </c>
      <c r="D686" s="50">
        <f t="shared" ref="D686:D692" si="116">C686+$C$897</f>
        <v>562.46458923512751</v>
      </c>
      <c r="E686" s="9"/>
      <c r="F686" s="9"/>
    </row>
    <row r="687" spans="1:6" x14ac:dyDescent="0.25">
      <c r="A687" s="1" t="s">
        <v>857</v>
      </c>
      <c r="B687" s="1">
        <v>0</v>
      </c>
      <c r="C687" s="50">
        <v>410</v>
      </c>
      <c r="D687" s="50">
        <f t="shared" si="116"/>
        <v>622.46458923512751</v>
      </c>
      <c r="E687" s="9"/>
      <c r="F687" s="9"/>
    </row>
    <row r="688" spans="1:6" x14ac:dyDescent="0.25">
      <c r="A688" s="1" t="s">
        <v>546</v>
      </c>
      <c r="B688" s="1">
        <v>0</v>
      </c>
      <c r="C688" s="50">
        <v>350</v>
      </c>
      <c r="D688" s="50">
        <f t="shared" si="116"/>
        <v>562.46458923512751</v>
      </c>
      <c r="E688" s="9"/>
      <c r="F688" s="9"/>
    </row>
    <row r="689" spans="1:6" x14ac:dyDescent="0.25">
      <c r="A689" s="1" t="s">
        <v>548</v>
      </c>
      <c r="B689" s="1">
        <v>0</v>
      </c>
      <c r="C689" s="50">
        <v>350</v>
      </c>
      <c r="D689" s="50">
        <f t="shared" si="116"/>
        <v>562.46458923512751</v>
      </c>
      <c r="E689" s="9"/>
      <c r="F689" s="9"/>
    </row>
    <row r="690" spans="1:6" x14ac:dyDescent="0.25">
      <c r="A690" s="1" t="s">
        <v>549</v>
      </c>
      <c r="B690" s="1">
        <v>0</v>
      </c>
      <c r="C690" s="50">
        <v>1500</v>
      </c>
      <c r="D690" s="50">
        <f t="shared" si="116"/>
        <v>1712.4645892351275</v>
      </c>
      <c r="E690" s="9"/>
      <c r="F690" s="9"/>
    </row>
    <row r="691" spans="1:6" x14ac:dyDescent="0.25">
      <c r="A691" s="1" t="s">
        <v>775</v>
      </c>
      <c r="B691" s="1">
        <v>0</v>
      </c>
      <c r="C691" s="50">
        <v>550</v>
      </c>
      <c r="D691" s="50">
        <f t="shared" si="116"/>
        <v>762.46458923512751</v>
      </c>
      <c r="E691" s="9"/>
      <c r="F691" s="9"/>
    </row>
    <row r="692" spans="1:6" x14ac:dyDescent="0.25">
      <c r="A692" s="1" t="s">
        <v>550</v>
      </c>
      <c r="B692" s="1">
        <v>0</v>
      </c>
      <c r="C692" s="50">
        <v>350</v>
      </c>
      <c r="D692" s="50">
        <f t="shared" si="116"/>
        <v>562.46458923512751</v>
      </c>
      <c r="E692" s="9"/>
      <c r="F692" s="9"/>
    </row>
    <row r="693" spans="1:6" x14ac:dyDescent="0.25">
      <c r="A693" s="67" t="s">
        <v>551</v>
      </c>
      <c r="B693" s="1">
        <v>1</v>
      </c>
      <c r="C693" s="62">
        <v>913</v>
      </c>
      <c r="D693" s="63">
        <f>C693+F693</f>
        <v>2409.6745389504381</v>
      </c>
      <c r="E693" s="9">
        <v>19.7</v>
      </c>
      <c r="F693" s="47">
        <f>E693*$F$893</f>
        <v>1496.6745389504381</v>
      </c>
    </row>
    <row r="694" spans="1:6" x14ac:dyDescent="0.25">
      <c r="A694" s="1" t="s">
        <v>552</v>
      </c>
      <c r="B694" s="1">
        <v>0</v>
      </c>
      <c r="C694" s="50">
        <v>250</v>
      </c>
      <c r="D694" s="50">
        <f t="shared" ref="D694:D696" si="117">C694+$C$897</f>
        <v>462.46458923512751</v>
      </c>
      <c r="E694" s="9"/>
      <c r="F694" s="9"/>
    </row>
    <row r="695" spans="1:6" x14ac:dyDescent="0.25">
      <c r="A695" s="1" t="s">
        <v>694</v>
      </c>
      <c r="B695" s="1">
        <v>0</v>
      </c>
      <c r="C695" s="50">
        <v>400</v>
      </c>
      <c r="D695" s="50">
        <f t="shared" si="117"/>
        <v>612.46458923512751</v>
      </c>
      <c r="E695" s="9"/>
      <c r="F695" s="9"/>
    </row>
    <row r="696" spans="1:6" x14ac:dyDescent="0.25">
      <c r="A696" s="1" t="s">
        <v>553</v>
      </c>
      <c r="B696" s="1">
        <v>0</v>
      </c>
      <c r="C696" s="50">
        <v>1350</v>
      </c>
      <c r="D696" s="50">
        <f t="shared" si="117"/>
        <v>1562.4645892351275</v>
      </c>
      <c r="E696" s="9"/>
      <c r="F696" s="9"/>
    </row>
    <row r="697" spans="1:6" x14ac:dyDescent="0.25">
      <c r="A697" s="67" t="s">
        <v>554</v>
      </c>
      <c r="B697" s="1">
        <v>1</v>
      </c>
      <c r="C697" s="62">
        <v>493</v>
      </c>
      <c r="D697" s="63">
        <f>C697+F697</f>
        <v>1997.2718716354659</v>
      </c>
      <c r="E697" s="9">
        <v>19.8</v>
      </c>
      <c r="F697" s="47">
        <f>E697*$F$893</f>
        <v>1504.2718716354659</v>
      </c>
    </row>
    <row r="698" spans="1:6" x14ac:dyDescent="0.25">
      <c r="A698" s="1" t="s">
        <v>808</v>
      </c>
      <c r="B698" s="1">
        <v>0</v>
      </c>
      <c r="C698" s="50">
        <v>350</v>
      </c>
      <c r="D698" s="50">
        <f t="shared" ref="D698:D700" si="118">C698+$C$897</f>
        <v>562.46458923512751</v>
      </c>
      <c r="E698" s="9"/>
      <c r="F698" s="9"/>
    </row>
    <row r="699" spans="1:6" x14ac:dyDescent="0.25">
      <c r="A699" s="1" t="s">
        <v>555</v>
      </c>
      <c r="B699" s="1">
        <v>0</v>
      </c>
      <c r="C699" s="50">
        <v>350</v>
      </c>
      <c r="D699" s="50">
        <f t="shared" si="118"/>
        <v>562.46458923512751</v>
      </c>
      <c r="E699" s="9"/>
      <c r="F699" s="9"/>
    </row>
    <row r="700" spans="1:6" x14ac:dyDescent="0.25">
      <c r="A700" s="1" t="s">
        <v>556</v>
      </c>
      <c r="B700" s="1">
        <v>0</v>
      </c>
      <c r="C700" s="50">
        <v>350</v>
      </c>
      <c r="D700" s="50">
        <f t="shared" si="118"/>
        <v>562.46458923512751</v>
      </c>
      <c r="E700" s="9"/>
      <c r="F700" s="9"/>
    </row>
    <row r="701" spans="1:6" x14ac:dyDescent="0.25">
      <c r="A701" s="67" t="s">
        <v>557</v>
      </c>
      <c r="B701" s="1">
        <v>1</v>
      </c>
      <c r="C701" s="62">
        <v>493</v>
      </c>
      <c r="D701" s="63">
        <f t="shared" ref="D701:D702" si="119">C701+F701</f>
        <v>1275.5252665578432</v>
      </c>
      <c r="E701" s="9">
        <v>10.3</v>
      </c>
      <c r="F701" s="47">
        <f t="shared" ref="F701:F702" si="120">E701*$F$893</f>
        <v>782.52526655784334</v>
      </c>
    </row>
    <row r="702" spans="1:6" x14ac:dyDescent="0.25">
      <c r="A702" s="67" t="s">
        <v>558</v>
      </c>
      <c r="B702" s="39">
        <v>3</v>
      </c>
      <c r="C702" s="62">
        <v>1403</v>
      </c>
      <c r="D702" s="63">
        <f t="shared" si="119"/>
        <v>5779.0636265759003</v>
      </c>
      <c r="E702" s="9">
        <f>19.2+19.2+19.2</f>
        <v>57.599999999999994</v>
      </c>
      <c r="F702" s="47">
        <f t="shared" si="120"/>
        <v>4376.0636265759003</v>
      </c>
    </row>
    <row r="703" spans="1:6" x14ac:dyDescent="0.25">
      <c r="A703" s="1" t="s">
        <v>559</v>
      </c>
      <c r="B703" s="1">
        <v>0</v>
      </c>
      <c r="C703" s="50">
        <v>350</v>
      </c>
      <c r="D703" s="50">
        <f t="shared" ref="D703:D706" si="121">C703+$C$897</f>
        <v>562.46458923512751</v>
      </c>
      <c r="E703" s="9"/>
      <c r="F703" s="9"/>
    </row>
    <row r="704" spans="1:6" x14ac:dyDescent="0.25">
      <c r="A704" s="1" t="s">
        <v>560</v>
      </c>
      <c r="B704" s="1">
        <v>0</v>
      </c>
      <c r="C704" s="50">
        <v>1000</v>
      </c>
      <c r="D704" s="50">
        <f t="shared" si="121"/>
        <v>1212.4645892351275</v>
      </c>
      <c r="E704" s="9"/>
      <c r="F704" s="9"/>
    </row>
    <row r="705" spans="1:6" x14ac:dyDescent="0.25">
      <c r="A705" s="1" t="s">
        <v>846</v>
      </c>
      <c r="B705" s="1">
        <v>0</v>
      </c>
      <c r="C705" s="50">
        <v>360</v>
      </c>
      <c r="D705" s="50">
        <f t="shared" si="121"/>
        <v>572.46458923512751</v>
      </c>
      <c r="E705" s="9"/>
      <c r="F705" s="9"/>
    </row>
    <row r="706" spans="1:6" x14ac:dyDescent="0.25">
      <c r="A706" s="1" t="s">
        <v>561</v>
      </c>
      <c r="B706" s="1">
        <v>0</v>
      </c>
      <c r="C706" s="50">
        <v>650</v>
      </c>
      <c r="D706" s="50">
        <f t="shared" si="121"/>
        <v>862.46458923512751</v>
      </c>
      <c r="E706" s="9"/>
      <c r="F706" s="9"/>
    </row>
    <row r="707" spans="1:6" x14ac:dyDescent="0.25">
      <c r="A707" s="67" t="s">
        <v>562</v>
      </c>
      <c r="B707" s="1">
        <v>1</v>
      </c>
      <c r="C707" s="62">
        <v>493</v>
      </c>
      <c r="D707" s="63">
        <f>C707+F707</f>
        <v>2004.8692043204933</v>
      </c>
      <c r="E707" s="9">
        <v>19.899999999999999</v>
      </c>
      <c r="F707" s="47">
        <f>E707*$F$893</f>
        <v>1511.8692043204933</v>
      </c>
    </row>
    <row r="708" spans="1:6" x14ac:dyDescent="0.25">
      <c r="A708" s="1" t="s">
        <v>563</v>
      </c>
      <c r="B708" s="1">
        <v>0</v>
      </c>
      <c r="C708" s="50">
        <v>650</v>
      </c>
      <c r="D708" s="50">
        <f t="shared" ref="D708:D709" si="122">C708+$C$897</f>
        <v>862.46458923512751</v>
      </c>
      <c r="E708" s="9"/>
      <c r="F708" s="9"/>
    </row>
    <row r="709" spans="1:6" x14ac:dyDescent="0.25">
      <c r="A709" s="1" t="s">
        <v>564</v>
      </c>
      <c r="B709" s="1">
        <v>0</v>
      </c>
      <c r="C709" s="50">
        <v>1350</v>
      </c>
      <c r="D709" s="50">
        <f t="shared" si="122"/>
        <v>1562.4645892351275</v>
      </c>
      <c r="E709" s="9"/>
      <c r="F709" s="9"/>
    </row>
    <row r="710" spans="1:6" x14ac:dyDescent="0.25">
      <c r="A710" s="67" t="s">
        <v>565</v>
      </c>
      <c r="B710" s="1">
        <v>1</v>
      </c>
      <c r="C710" s="62">
        <v>1893</v>
      </c>
      <c r="D710" s="63">
        <f>C710+F710</f>
        <v>3397.2718716354657</v>
      </c>
      <c r="E710" s="9">
        <v>19.8</v>
      </c>
      <c r="F710" s="47">
        <f>E710*$F$893</f>
        <v>1504.2718716354659</v>
      </c>
    </row>
    <row r="711" spans="1:6" x14ac:dyDescent="0.25">
      <c r="A711" s="1" t="s">
        <v>566</v>
      </c>
      <c r="B711" s="1">
        <v>0</v>
      </c>
      <c r="C711" s="50">
        <v>400</v>
      </c>
      <c r="D711" s="50">
        <f>C711+$C$897</f>
        <v>612.46458923512751</v>
      </c>
      <c r="E711" s="9"/>
      <c r="F711" s="9"/>
    </row>
    <row r="712" spans="1:6" x14ac:dyDescent="0.25">
      <c r="A712" s="67" t="s">
        <v>567</v>
      </c>
      <c r="B712" s="39">
        <v>5</v>
      </c>
      <c r="C712" s="62">
        <v>493</v>
      </c>
      <c r="D712" s="63">
        <f t="shared" ref="D712:D713" si="123">C712+F712</f>
        <v>6874.7594554231882</v>
      </c>
      <c r="E712" s="9">
        <f>11+15.1+19.3+19.3+19.3</f>
        <v>84</v>
      </c>
      <c r="F712" s="47">
        <f t="shared" ref="F712:F713" si="124">E712*$F$893</f>
        <v>6381.7594554231882</v>
      </c>
    </row>
    <row r="713" spans="1:6" x14ac:dyDescent="0.25">
      <c r="A713" s="67" t="s">
        <v>568</v>
      </c>
      <c r="B713" s="1">
        <v>1</v>
      </c>
      <c r="C713" s="62">
        <v>1893</v>
      </c>
      <c r="D713" s="63">
        <f t="shared" si="123"/>
        <v>3404.8692043204933</v>
      </c>
      <c r="E713" s="9">
        <v>19.899999999999999</v>
      </c>
      <c r="F713" s="47">
        <f t="shared" si="124"/>
        <v>1511.8692043204933</v>
      </c>
    </row>
    <row r="714" spans="1:6" x14ac:dyDescent="0.25">
      <c r="A714" s="1" t="s">
        <v>844</v>
      </c>
      <c r="B714" s="1">
        <v>0</v>
      </c>
      <c r="C714" s="50">
        <v>840</v>
      </c>
      <c r="D714" s="50">
        <f t="shared" ref="D714:D716" si="125">C714+$C$897</f>
        <v>1052.4645892351275</v>
      </c>
      <c r="E714" s="9"/>
      <c r="F714" s="9"/>
    </row>
    <row r="715" spans="1:6" x14ac:dyDescent="0.25">
      <c r="A715" s="1" t="s">
        <v>569</v>
      </c>
      <c r="B715" s="1">
        <v>0</v>
      </c>
      <c r="C715" s="50">
        <v>250</v>
      </c>
      <c r="D715" s="50">
        <f t="shared" si="125"/>
        <v>462.46458923512751</v>
      </c>
      <c r="E715" s="9"/>
      <c r="F715" s="9"/>
    </row>
    <row r="716" spans="1:6" x14ac:dyDescent="0.25">
      <c r="A716" s="1" t="s">
        <v>725</v>
      </c>
      <c r="B716" s="1">
        <v>0</v>
      </c>
      <c r="C716" s="50">
        <v>1050</v>
      </c>
      <c r="D716" s="50">
        <f t="shared" si="125"/>
        <v>1262.4645892351275</v>
      </c>
      <c r="E716" s="9"/>
      <c r="F716" s="9"/>
    </row>
    <row r="717" spans="1:6" x14ac:dyDescent="0.25">
      <c r="A717" s="67" t="s">
        <v>570</v>
      </c>
      <c r="B717" s="1">
        <v>1</v>
      </c>
      <c r="C717" s="62">
        <v>913</v>
      </c>
      <c r="D717" s="63">
        <f>C717+F717</f>
        <v>2409.6745389504381</v>
      </c>
      <c r="E717" s="9">
        <v>19.7</v>
      </c>
      <c r="F717" s="47">
        <f>E717*$F$893</f>
        <v>1496.6745389504381</v>
      </c>
    </row>
    <row r="718" spans="1:6" x14ac:dyDescent="0.25">
      <c r="A718" s="1" t="s">
        <v>571</v>
      </c>
      <c r="B718" s="1">
        <v>0</v>
      </c>
      <c r="C718" s="50">
        <v>700</v>
      </c>
      <c r="D718" s="50">
        <f>C718+$C$897</f>
        <v>912.46458923512751</v>
      </c>
      <c r="E718" s="9"/>
      <c r="F718" s="9"/>
    </row>
    <row r="719" spans="1:6" x14ac:dyDescent="0.25">
      <c r="A719" s="67" t="s">
        <v>776</v>
      </c>
      <c r="B719" s="1">
        <v>1</v>
      </c>
      <c r="C719" s="62">
        <v>3013</v>
      </c>
      <c r="D719" s="63">
        <f t="shared" ref="D719:D720" si="126">C719+F719</f>
        <v>4509.6745389504376</v>
      </c>
      <c r="E719" s="9">
        <v>19.7</v>
      </c>
      <c r="F719" s="47">
        <f t="shared" ref="F719:F720" si="127">E719*$F$893</f>
        <v>1496.6745389504381</v>
      </c>
    </row>
    <row r="720" spans="1:6" x14ac:dyDescent="0.25">
      <c r="A720" s="67" t="s">
        <v>572</v>
      </c>
      <c r="B720" s="1">
        <v>1</v>
      </c>
      <c r="C720" s="62">
        <v>1893</v>
      </c>
      <c r="D720" s="63">
        <f t="shared" si="126"/>
        <v>3146.5598930295546</v>
      </c>
      <c r="E720" s="9">
        <v>16.5</v>
      </c>
      <c r="F720" s="47">
        <f t="shared" si="127"/>
        <v>1253.5598930295548</v>
      </c>
    </row>
    <row r="721" spans="1:6" x14ac:dyDescent="0.25">
      <c r="A721" s="1" t="s">
        <v>842</v>
      </c>
      <c r="B721" s="1">
        <v>0</v>
      </c>
      <c r="C721" s="50">
        <v>2950</v>
      </c>
      <c r="D721" s="50">
        <f t="shared" ref="D721:D725" si="128">C721+$C$897</f>
        <v>3162.4645892351273</v>
      </c>
      <c r="E721" s="9"/>
      <c r="F721" s="9"/>
    </row>
    <row r="722" spans="1:6" x14ac:dyDescent="0.25">
      <c r="A722" s="1" t="s">
        <v>573</v>
      </c>
      <c r="B722" s="1">
        <v>0</v>
      </c>
      <c r="C722" s="50">
        <v>250</v>
      </c>
      <c r="D722" s="50">
        <f t="shared" si="128"/>
        <v>462.46458923512751</v>
      </c>
      <c r="E722" s="9"/>
      <c r="F722" s="9"/>
    </row>
    <row r="723" spans="1:6" x14ac:dyDescent="0.25">
      <c r="A723" s="1" t="s">
        <v>574</v>
      </c>
      <c r="B723" s="1">
        <v>0</v>
      </c>
      <c r="C723" s="50">
        <v>1000</v>
      </c>
      <c r="D723" s="50">
        <f t="shared" si="128"/>
        <v>1212.4645892351275</v>
      </c>
      <c r="E723" s="9"/>
      <c r="F723" s="9"/>
    </row>
    <row r="724" spans="1:6" x14ac:dyDescent="0.25">
      <c r="A724" s="1" t="s">
        <v>575</v>
      </c>
      <c r="B724" s="1">
        <v>0</v>
      </c>
      <c r="C724" s="50">
        <v>350</v>
      </c>
      <c r="D724" s="50">
        <f t="shared" si="128"/>
        <v>562.46458923512751</v>
      </c>
      <c r="E724" s="9"/>
      <c r="F724" s="9"/>
    </row>
    <row r="725" spans="1:6" x14ac:dyDescent="0.25">
      <c r="A725" s="1" t="s">
        <v>576</v>
      </c>
      <c r="B725" s="1">
        <v>0</v>
      </c>
      <c r="C725" s="50">
        <v>650</v>
      </c>
      <c r="D725" s="50">
        <f t="shared" si="128"/>
        <v>862.46458923512751</v>
      </c>
      <c r="E725" s="9"/>
      <c r="F725" s="9"/>
    </row>
    <row r="726" spans="1:6" x14ac:dyDescent="0.25">
      <c r="A726" s="67" t="s">
        <v>577</v>
      </c>
      <c r="B726" s="1">
        <v>1</v>
      </c>
      <c r="C726" s="62">
        <v>913</v>
      </c>
      <c r="D726" s="63">
        <f>C726+F726</f>
        <v>2409.6745389504381</v>
      </c>
      <c r="E726" s="9">
        <v>19.7</v>
      </c>
      <c r="F726" s="47">
        <f>E726*$F$893</f>
        <v>1496.6745389504381</v>
      </c>
    </row>
    <row r="727" spans="1:6" x14ac:dyDescent="0.25">
      <c r="A727" s="1" t="s">
        <v>578</v>
      </c>
      <c r="B727" s="1">
        <v>0</v>
      </c>
      <c r="C727" s="50">
        <v>350</v>
      </c>
      <c r="D727" s="50">
        <f t="shared" ref="D727:D735" si="129">C727+$C$897</f>
        <v>562.46458923512751</v>
      </c>
      <c r="E727" s="9"/>
      <c r="F727" s="9"/>
    </row>
    <row r="728" spans="1:6" x14ac:dyDescent="0.25">
      <c r="A728" s="1" t="s">
        <v>579</v>
      </c>
      <c r="B728" s="1">
        <v>0</v>
      </c>
      <c r="C728" s="50">
        <v>1350</v>
      </c>
      <c r="D728" s="50">
        <f t="shared" si="129"/>
        <v>1562.4645892351275</v>
      </c>
      <c r="E728" s="9"/>
      <c r="F728" s="9"/>
    </row>
    <row r="729" spans="1:6" x14ac:dyDescent="0.25">
      <c r="A729" s="1" t="s">
        <v>580</v>
      </c>
      <c r="B729" s="1">
        <v>0</v>
      </c>
      <c r="C729" s="50">
        <v>1350</v>
      </c>
      <c r="D729" s="50">
        <f t="shared" si="129"/>
        <v>1562.4645892351275</v>
      </c>
      <c r="E729" s="9"/>
      <c r="F729" s="9"/>
    </row>
    <row r="730" spans="1:6" x14ac:dyDescent="0.25">
      <c r="A730" s="1" t="s">
        <v>727</v>
      </c>
      <c r="B730" s="1">
        <v>0</v>
      </c>
      <c r="C730" s="50">
        <v>350</v>
      </c>
      <c r="D730" s="50">
        <f t="shared" si="129"/>
        <v>562.46458923512751</v>
      </c>
      <c r="E730" s="9"/>
      <c r="F730" s="9"/>
    </row>
    <row r="731" spans="1:6" x14ac:dyDescent="0.25">
      <c r="A731" s="1" t="s">
        <v>581</v>
      </c>
      <c r="B731" s="1">
        <v>0</v>
      </c>
      <c r="C731" s="50">
        <v>350</v>
      </c>
      <c r="D731" s="50">
        <f t="shared" si="129"/>
        <v>562.46458923512751</v>
      </c>
      <c r="E731" s="9"/>
      <c r="F731" s="9"/>
    </row>
    <row r="732" spans="1:6" x14ac:dyDescent="0.25">
      <c r="A732" s="1" t="s">
        <v>582</v>
      </c>
      <c r="B732" s="1">
        <v>0</v>
      </c>
      <c r="C732" s="50">
        <v>1000</v>
      </c>
      <c r="D732" s="50">
        <f t="shared" si="129"/>
        <v>1212.4645892351275</v>
      </c>
      <c r="E732" s="9"/>
      <c r="F732" s="9"/>
    </row>
    <row r="733" spans="1:6" x14ac:dyDescent="0.25">
      <c r="A733" s="1" t="s">
        <v>583</v>
      </c>
      <c r="B733" s="1">
        <v>0</v>
      </c>
      <c r="C733" s="50">
        <v>350</v>
      </c>
      <c r="D733" s="50">
        <f t="shared" si="129"/>
        <v>562.46458923512751</v>
      </c>
      <c r="E733" s="9"/>
      <c r="F733" s="9"/>
    </row>
    <row r="734" spans="1:6" x14ac:dyDescent="0.25">
      <c r="A734" s="1" t="s">
        <v>584</v>
      </c>
      <c r="B734" s="1">
        <v>0</v>
      </c>
      <c r="C734" s="50">
        <v>250</v>
      </c>
      <c r="D734" s="50">
        <f t="shared" si="129"/>
        <v>462.46458923512751</v>
      </c>
      <c r="E734" s="9"/>
      <c r="F734" s="9"/>
    </row>
    <row r="735" spans="1:6" x14ac:dyDescent="0.25">
      <c r="A735" s="1" t="s">
        <v>585</v>
      </c>
      <c r="B735" s="1">
        <v>0</v>
      </c>
      <c r="C735" s="50">
        <v>350</v>
      </c>
      <c r="D735" s="50">
        <f t="shared" si="129"/>
        <v>562.46458923512751</v>
      </c>
      <c r="E735" s="9"/>
      <c r="F735" s="9"/>
    </row>
    <row r="736" spans="1:6" x14ac:dyDescent="0.25">
      <c r="A736" s="67" t="s">
        <v>586</v>
      </c>
      <c r="B736" s="39">
        <v>2</v>
      </c>
      <c r="C736" s="62">
        <v>3993</v>
      </c>
      <c r="D736" s="63">
        <f>C736+F736</f>
        <v>6955.9597471607667</v>
      </c>
      <c r="E736" s="9">
        <f>19.3+19.7</f>
        <v>39</v>
      </c>
      <c r="F736" s="47">
        <f>E736*$F$893</f>
        <v>2962.9597471607663</v>
      </c>
    </row>
    <row r="737" spans="1:6" x14ac:dyDescent="0.25">
      <c r="A737" s="1" t="s">
        <v>745</v>
      </c>
      <c r="B737" s="1">
        <v>0</v>
      </c>
      <c r="C737" s="50">
        <v>570</v>
      </c>
      <c r="D737" s="50">
        <f t="shared" ref="D737:D740" si="130">C737+$C$897</f>
        <v>782.46458923512751</v>
      </c>
      <c r="E737" s="9"/>
      <c r="F737" s="9"/>
    </row>
    <row r="738" spans="1:6" x14ac:dyDescent="0.25">
      <c r="A738" s="1" t="s">
        <v>587</v>
      </c>
      <c r="B738" s="1">
        <v>0</v>
      </c>
      <c r="C738" s="50">
        <v>650</v>
      </c>
      <c r="D738" s="50">
        <f t="shared" si="130"/>
        <v>862.46458923512751</v>
      </c>
      <c r="E738" s="9"/>
      <c r="F738" s="9"/>
    </row>
    <row r="739" spans="1:6" x14ac:dyDescent="0.25">
      <c r="A739" s="1" t="s">
        <v>588</v>
      </c>
      <c r="B739" s="1">
        <v>0</v>
      </c>
      <c r="C739" s="50">
        <v>650</v>
      </c>
      <c r="D739" s="50">
        <f t="shared" si="130"/>
        <v>862.46458923512751</v>
      </c>
      <c r="E739" s="9"/>
      <c r="F739" s="9"/>
    </row>
    <row r="740" spans="1:6" x14ac:dyDescent="0.25">
      <c r="A740" s="1" t="s">
        <v>589</v>
      </c>
      <c r="B740" s="1">
        <v>0</v>
      </c>
      <c r="C740" s="50">
        <v>230</v>
      </c>
      <c r="D740" s="50">
        <f t="shared" si="130"/>
        <v>442.46458923512751</v>
      </c>
      <c r="E740" s="9"/>
      <c r="F740" s="9"/>
    </row>
    <row r="741" spans="1:6" x14ac:dyDescent="0.25">
      <c r="A741" s="67" t="s">
        <v>590</v>
      </c>
      <c r="B741" s="1">
        <v>1</v>
      </c>
      <c r="C741" s="62">
        <v>1893</v>
      </c>
      <c r="D741" s="63">
        <f>C741+F741</f>
        <v>3374.4798735803834</v>
      </c>
      <c r="E741" s="9">
        <v>19.5</v>
      </c>
      <c r="F741" s="47">
        <f>E741*$F$893</f>
        <v>1481.4798735803831</v>
      </c>
    </row>
    <row r="742" spans="1:6" x14ac:dyDescent="0.25">
      <c r="A742" s="1" t="s">
        <v>744</v>
      </c>
      <c r="B742" s="1">
        <v>0</v>
      </c>
      <c r="C742" s="50">
        <v>440</v>
      </c>
      <c r="D742" s="50">
        <f t="shared" ref="D742:D744" si="131">C742+$C$897</f>
        <v>652.46458923512751</v>
      </c>
      <c r="E742" s="9"/>
      <c r="F742" s="9"/>
    </row>
    <row r="743" spans="1:6" x14ac:dyDescent="0.25">
      <c r="A743" s="1" t="s">
        <v>702</v>
      </c>
      <c r="B743" s="1">
        <v>0</v>
      </c>
      <c r="C743" s="50">
        <v>1900</v>
      </c>
      <c r="D743" s="50">
        <f t="shared" si="131"/>
        <v>2112.4645892351273</v>
      </c>
      <c r="E743" s="9"/>
      <c r="F743" s="9"/>
    </row>
    <row r="744" spans="1:6" x14ac:dyDescent="0.25">
      <c r="A744" s="1" t="s">
        <v>591</v>
      </c>
      <c r="B744" s="1">
        <v>0</v>
      </c>
      <c r="C744" s="50">
        <v>350</v>
      </c>
      <c r="D744" s="50">
        <f t="shared" si="131"/>
        <v>562.46458923512751</v>
      </c>
      <c r="E744" s="9"/>
      <c r="F744" s="9"/>
    </row>
    <row r="745" spans="1:6" x14ac:dyDescent="0.25">
      <c r="A745" s="67" t="s">
        <v>592</v>
      </c>
      <c r="B745" s="39">
        <v>2</v>
      </c>
      <c r="C745" s="62">
        <v>3013</v>
      </c>
      <c r="D745" s="63">
        <f>C745+F745</f>
        <v>7753.7355954572258</v>
      </c>
      <c r="E745" s="9">
        <f>31.2+31.2</f>
        <v>62.4</v>
      </c>
      <c r="F745" s="47">
        <f>E745*$F$893</f>
        <v>4740.7355954572258</v>
      </c>
    </row>
    <row r="746" spans="1:6" x14ac:dyDescent="0.25">
      <c r="A746" s="1" t="s">
        <v>777</v>
      </c>
      <c r="B746" s="1">
        <v>0</v>
      </c>
      <c r="C746" s="50">
        <v>650</v>
      </c>
      <c r="D746" s="50">
        <f t="shared" ref="D746:D763" si="132">C746+$C$897</f>
        <v>862.46458923512751</v>
      </c>
      <c r="E746" s="9"/>
      <c r="F746" s="9"/>
    </row>
    <row r="747" spans="1:6" x14ac:dyDescent="0.25">
      <c r="A747" s="1" t="s">
        <v>593</v>
      </c>
      <c r="B747" s="1">
        <v>0</v>
      </c>
      <c r="C747" s="50">
        <v>550</v>
      </c>
      <c r="D747" s="50">
        <f t="shared" si="132"/>
        <v>762.46458923512751</v>
      </c>
      <c r="E747" s="9"/>
      <c r="F747" s="9"/>
    </row>
    <row r="748" spans="1:6" x14ac:dyDescent="0.25">
      <c r="A748" s="1" t="s">
        <v>822</v>
      </c>
      <c r="B748" s="1">
        <v>0</v>
      </c>
      <c r="C748" s="50">
        <v>440</v>
      </c>
      <c r="D748" s="50">
        <f t="shared" si="132"/>
        <v>652.46458923512751</v>
      </c>
      <c r="E748" s="9"/>
      <c r="F748" s="9"/>
    </row>
    <row r="749" spans="1:6" x14ac:dyDescent="0.25">
      <c r="A749" s="1" t="s">
        <v>594</v>
      </c>
      <c r="B749" s="1">
        <v>0</v>
      </c>
      <c r="C749" s="50">
        <v>650</v>
      </c>
      <c r="D749" s="50">
        <f t="shared" si="132"/>
        <v>862.46458923512751</v>
      </c>
      <c r="E749" s="9"/>
      <c r="F749" s="9"/>
    </row>
    <row r="750" spans="1:6" x14ac:dyDescent="0.25">
      <c r="A750" s="1" t="s">
        <v>595</v>
      </c>
      <c r="B750" s="1">
        <v>0</v>
      </c>
      <c r="C750" s="50">
        <v>350</v>
      </c>
      <c r="D750" s="50">
        <f t="shared" si="132"/>
        <v>562.46458923512751</v>
      </c>
      <c r="E750" s="9"/>
      <c r="F750" s="9"/>
    </row>
    <row r="751" spans="1:6" x14ac:dyDescent="0.25">
      <c r="A751" s="1" t="s">
        <v>596</v>
      </c>
      <c r="B751" s="1">
        <v>0</v>
      </c>
      <c r="C751" s="50">
        <v>350</v>
      </c>
      <c r="D751" s="50">
        <f t="shared" si="132"/>
        <v>562.46458923512751</v>
      </c>
      <c r="E751" s="9"/>
      <c r="F751" s="9"/>
    </row>
    <row r="752" spans="1:6" x14ac:dyDescent="0.25">
      <c r="A752" s="1" t="s">
        <v>597</v>
      </c>
      <c r="B752" s="1">
        <v>0</v>
      </c>
      <c r="C752" s="50">
        <v>650</v>
      </c>
      <c r="D752" s="50">
        <f t="shared" si="132"/>
        <v>862.46458923512751</v>
      </c>
      <c r="E752" s="9"/>
      <c r="F752" s="9"/>
    </row>
    <row r="753" spans="1:6" x14ac:dyDescent="0.25">
      <c r="A753" s="1" t="s">
        <v>598</v>
      </c>
      <c r="B753" s="1">
        <v>0</v>
      </c>
      <c r="C753" s="50">
        <v>650</v>
      </c>
      <c r="D753" s="50">
        <f t="shared" si="132"/>
        <v>862.46458923512751</v>
      </c>
      <c r="E753" s="9"/>
      <c r="F753" s="9"/>
    </row>
    <row r="754" spans="1:6" x14ac:dyDescent="0.25">
      <c r="A754" s="1" t="s">
        <v>599</v>
      </c>
      <c r="B754" s="1">
        <v>0</v>
      </c>
      <c r="C754" s="50">
        <v>350</v>
      </c>
      <c r="D754" s="50">
        <f t="shared" si="132"/>
        <v>562.46458923512751</v>
      </c>
      <c r="E754" s="9"/>
      <c r="F754" s="9"/>
    </row>
    <row r="755" spans="1:6" x14ac:dyDescent="0.25">
      <c r="A755" s="1" t="s">
        <v>600</v>
      </c>
      <c r="B755" s="1">
        <v>0</v>
      </c>
      <c r="C755" s="50">
        <v>350</v>
      </c>
      <c r="D755" s="50">
        <f t="shared" si="132"/>
        <v>562.46458923512751</v>
      </c>
      <c r="E755" s="9"/>
      <c r="F755" s="9"/>
    </row>
    <row r="756" spans="1:6" x14ac:dyDescent="0.25">
      <c r="A756" s="1" t="s">
        <v>834</v>
      </c>
      <c r="B756" s="1">
        <v>0</v>
      </c>
      <c r="C756" s="50">
        <v>540</v>
      </c>
      <c r="D756" s="50">
        <f t="shared" si="132"/>
        <v>752.46458923512751</v>
      </c>
      <c r="E756" s="9"/>
      <c r="F756" s="9"/>
    </row>
    <row r="757" spans="1:6" x14ac:dyDescent="0.25">
      <c r="A757" s="1" t="s">
        <v>856</v>
      </c>
      <c r="B757" s="1">
        <v>0</v>
      </c>
      <c r="C757" s="50">
        <v>340</v>
      </c>
      <c r="D757" s="50">
        <f t="shared" si="132"/>
        <v>552.46458923512751</v>
      </c>
      <c r="E757" s="9"/>
      <c r="F757" s="9"/>
    </row>
    <row r="758" spans="1:6" x14ac:dyDescent="0.25">
      <c r="A758" s="1" t="s">
        <v>601</v>
      </c>
      <c r="B758" s="1">
        <v>0</v>
      </c>
      <c r="C758" s="50">
        <v>650</v>
      </c>
      <c r="D758" s="50">
        <f t="shared" si="132"/>
        <v>862.46458923512751</v>
      </c>
      <c r="E758" s="9"/>
      <c r="F758" s="9"/>
    </row>
    <row r="759" spans="1:6" x14ac:dyDescent="0.25">
      <c r="A759" s="1" t="s">
        <v>602</v>
      </c>
      <c r="B759" s="1">
        <v>0</v>
      </c>
      <c r="C759" s="50">
        <v>350</v>
      </c>
      <c r="D759" s="50">
        <f t="shared" si="132"/>
        <v>562.46458923512751</v>
      </c>
      <c r="E759" s="9"/>
      <c r="F759" s="9"/>
    </row>
    <row r="760" spans="1:6" x14ac:dyDescent="0.25">
      <c r="A760" s="1" t="s">
        <v>603</v>
      </c>
      <c r="B760" s="1">
        <v>0</v>
      </c>
      <c r="C760" s="50">
        <v>350</v>
      </c>
      <c r="D760" s="50">
        <f t="shared" si="132"/>
        <v>562.46458923512751</v>
      </c>
      <c r="E760" s="9"/>
      <c r="F760" s="9"/>
    </row>
    <row r="761" spans="1:6" x14ac:dyDescent="0.25">
      <c r="A761" s="1" t="s">
        <v>735</v>
      </c>
      <c r="B761" s="1">
        <v>0</v>
      </c>
      <c r="C761" s="50">
        <v>950</v>
      </c>
      <c r="D761" s="50">
        <f t="shared" si="132"/>
        <v>1162.4645892351275</v>
      </c>
      <c r="E761" s="9"/>
      <c r="F761" s="9"/>
    </row>
    <row r="762" spans="1:6" x14ac:dyDescent="0.25">
      <c r="A762" s="1" t="s">
        <v>604</v>
      </c>
      <c r="B762" s="1">
        <v>0</v>
      </c>
      <c r="C762" s="50">
        <v>550</v>
      </c>
      <c r="D762" s="50">
        <f t="shared" si="132"/>
        <v>762.46458923512751</v>
      </c>
      <c r="E762" s="9"/>
      <c r="F762" s="9"/>
    </row>
    <row r="763" spans="1:6" x14ac:dyDescent="0.25">
      <c r="A763" s="1" t="s">
        <v>605</v>
      </c>
      <c r="B763" s="1">
        <v>0</v>
      </c>
      <c r="C763" s="50">
        <v>350</v>
      </c>
      <c r="D763" s="50">
        <f t="shared" si="132"/>
        <v>562.46458923512751</v>
      </c>
      <c r="E763" s="9"/>
      <c r="F763" s="9"/>
    </row>
    <row r="764" spans="1:6" x14ac:dyDescent="0.25">
      <c r="A764" s="67" t="s">
        <v>1785</v>
      </c>
      <c r="B764" s="1">
        <v>1</v>
      </c>
      <c r="C764" s="52">
        <v>1417</v>
      </c>
      <c r="D764" s="50">
        <f>C764+F764</f>
        <v>2556.5999027541411</v>
      </c>
      <c r="E764" s="9">
        <v>15</v>
      </c>
      <c r="F764" s="47">
        <f>E764*$F$893</f>
        <v>1139.5999027541409</v>
      </c>
    </row>
    <row r="765" spans="1:6" x14ac:dyDescent="0.25">
      <c r="A765" s="1" t="s">
        <v>606</v>
      </c>
      <c r="B765" s="1">
        <v>0</v>
      </c>
      <c r="C765" s="50">
        <v>350</v>
      </c>
      <c r="D765" s="50">
        <f t="shared" ref="D765:D766" si="133">C765+$C$897</f>
        <v>562.46458923512751</v>
      </c>
      <c r="E765" s="9"/>
      <c r="F765" s="9"/>
    </row>
    <row r="766" spans="1:6" x14ac:dyDescent="0.25">
      <c r="A766" s="1" t="s">
        <v>736</v>
      </c>
      <c r="B766" s="1">
        <v>0</v>
      </c>
      <c r="C766" s="50">
        <v>440</v>
      </c>
      <c r="D766" s="50">
        <f t="shared" si="133"/>
        <v>652.46458923512751</v>
      </c>
      <c r="E766" s="9"/>
      <c r="F766" s="9"/>
    </row>
    <row r="767" spans="1:6" x14ac:dyDescent="0.25">
      <c r="A767" s="67" t="s">
        <v>607</v>
      </c>
      <c r="B767" s="39">
        <v>12</v>
      </c>
      <c r="C767" s="62">
        <v>4203</v>
      </c>
      <c r="D767" s="63">
        <f>C767+F767</f>
        <v>20560.057270864432</v>
      </c>
      <c r="E767" s="9">
        <f>(10.5+11.9+19.2+(19.3*9))</f>
        <v>215.3</v>
      </c>
      <c r="F767" s="47">
        <f>E767*$F$893</f>
        <v>16357.057270864434</v>
      </c>
    </row>
    <row r="768" spans="1:6" x14ac:dyDescent="0.25">
      <c r="A768" s="1" t="s">
        <v>608</v>
      </c>
      <c r="B768" s="1">
        <v>0</v>
      </c>
      <c r="C768" s="50">
        <v>650</v>
      </c>
      <c r="D768" s="50">
        <f t="shared" ref="D768:D779" si="134">C768+$C$897</f>
        <v>862.46458923512751</v>
      </c>
      <c r="E768" s="9"/>
      <c r="F768" s="9"/>
    </row>
    <row r="769" spans="1:6" x14ac:dyDescent="0.25">
      <c r="A769" s="1" t="s">
        <v>609</v>
      </c>
      <c r="B769" s="1">
        <v>0</v>
      </c>
      <c r="C769" s="50">
        <v>350</v>
      </c>
      <c r="D769" s="50">
        <f t="shared" si="134"/>
        <v>562.46458923512751</v>
      </c>
      <c r="E769" s="9"/>
      <c r="F769" s="9"/>
    </row>
    <row r="770" spans="1:6" x14ac:dyDescent="0.25">
      <c r="A770" s="1" t="s">
        <v>610</v>
      </c>
      <c r="B770" s="1">
        <v>0</v>
      </c>
      <c r="C770" s="50">
        <v>350</v>
      </c>
      <c r="D770" s="50">
        <f t="shared" si="134"/>
        <v>562.46458923512751</v>
      </c>
      <c r="E770" s="9"/>
      <c r="F770" s="9"/>
    </row>
    <row r="771" spans="1:6" x14ac:dyDescent="0.25">
      <c r="A771" s="1" t="s">
        <v>611</v>
      </c>
      <c r="B771" s="1">
        <v>0</v>
      </c>
      <c r="C771" s="50">
        <v>210</v>
      </c>
      <c r="D771" s="50">
        <f t="shared" si="134"/>
        <v>422.46458923512751</v>
      </c>
      <c r="E771" s="9"/>
      <c r="F771" s="9"/>
    </row>
    <row r="772" spans="1:6" x14ac:dyDescent="0.25">
      <c r="A772" s="1" t="s">
        <v>612</v>
      </c>
      <c r="B772" s="1">
        <v>0</v>
      </c>
      <c r="C772" s="50">
        <v>1000</v>
      </c>
      <c r="D772" s="50">
        <f t="shared" si="134"/>
        <v>1212.4645892351275</v>
      </c>
      <c r="E772" s="9"/>
      <c r="F772" s="9"/>
    </row>
    <row r="773" spans="1:6" x14ac:dyDescent="0.25">
      <c r="A773" s="1" t="s">
        <v>613</v>
      </c>
      <c r="B773" s="1">
        <v>0</v>
      </c>
      <c r="C773" s="50">
        <v>500</v>
      </c>
      <c r="D773" s="50">
        <f t="shared" si="134"/>
        <v>712.46458923512751</v>
      </c>
      <c r="E773" s="9"/>
      <c r="F773" s="9"/>
    </row>
    <row r="774" spans="1:6" x14ac:dyDescent="0.25">
      <c r="A774" s="1" t="s">
        <v>614</v>
      </c>
      <c r="B774" s="1">
        <v>0</v>
      </c>
      <c r="C774" s="50">
        <v>250</v>
      </c>
      <c r="D774" s="50">
        <f t="shared" si="134"/>
        <v>462.46458923512751</v>
      </c>
      <c r="E774" s="9"/>
      <c r="F774" s="9"/>
    </row>
    <row r="775" spans="1:6" x14ac:dyDescent="0.25">
      <c r="A775" s="1" t="s">
        <v>615</v>
      </c>
      <c r="B775" s="1">
        <v>0</v>
      </c>
      <c r="C775" s="50">
        <v>650</v>
      </c>
      <c r="D775" s="50">
        <f t="shared" si="134"/>
        <v>862.46458923512751</v>
      </c>
      <c r="E775" s="9"/>
      <c r="F775" s="9"/>
    </row>
    <row r="776" spans="1:6" x14ac:dyDescent="0.25">
      <c r="A776" s="1" t="s">
        <v>616</v>
      </c>
      <c r="B776" s="1">
        <v>0</v>
      </c>
      <c r="C776" s="50">
        <v>3000</v>
      </c>
      <c r="D776" s="50">
        <f t="shared" si="134"/>
        <v>3212.4645892351273</v>
      </c>
      <c r="E776" s="9"/>
      <c r="F776" s="9"/>
    </row>
    <row r="777" spans="1:6" x14ac:dyDescent="0.25">
      <c r="A777" s="1" t="s">
        <v>617</v>
      </c>
      <c r="B777" s="1">
        <v>0</v>
      </c>
      <c r="C777" s="50">
        <v>1350</v>
      </c>
      <c r="D777" s="50">
        <f t="shared" si="134"/>
        <v>1562.4645892351275</v>
      </c>
      <c r="E777" s="9"/>
      <c r="F777" s="9"/>
    </row>
    <row r="778" spans="1:6" x14ac:dyDescent="0.25">
      <c r="A778" s="1" t="s">
        <v>618</v>
      </c>
      <c r="B778" s="1">
        <v>0</v>
      </c>
      <c r="C778" s="50">
        <v>2850</v>
      </c>
      <c r="D778" s="50">
        <f t="shared" si="134"/>
        <v>3062.4645892351273</v>
      </c>
      <c r="E778" s="9"/>
      <c r="F778" s="9"/>
    </row>
    <row r="779" spans="1:6" x14ac:dyDescent="0.25">
      <c r="A779" s="1" t="s">
        <v>619</v>
      </c>
      <c r="B779" s="1">
        <v>0</v>
      </c>
      <c r="C779" s="50">
        <v>650</v>
      </c>
      <c r="D779" s="50">
        <f t="shared" si="134"/>
        <v>862.46458923512751</v>
      </c>
      <c r="E779" s="9"/>
      <c r="F779" s="9"/>
    </row>
    <row r="780" spans="1:6" x14ac:dyDescent="0.25">
      <c r="A780" s="67" t="s">
        <v>620</v>
      </c>
      <c r="B780" s="1">
        <v>1</v>
      </c>
      <c r="C780" s="62">
        <v>493</v>
      </c>
      <c r="D780" s="63">
        <f>C780+F780</f>
        <v>1959.2852082103279</v>
      </c>
      <c r="E780" s="9">
        <v>19.3</v>
      </c>
      <c r="F780" s="47">
        <f>E780*$F$893</f>
        <v>1466.2852082103279</v>
      </c>
    </row>
    <row r="781" spans="1:6" x14ac:dyDescent="0.25">
      <c r="A781" s="1" t="s">
        <v>621</v>
      </c>
      <c r="B781" s="1">
        <v>0</v>
      </c>
      <c r="C781" s="50">
        <v>500</v>
      </c>
      <c r="D781" s="50">
        <f t="shared" ref="D781:D784" si="135">C781+$C$897</f>
        <v>712.46458923512751</v>
      </c>
      <c r="E781" s="9"/>
      <c r="F781" s="9"/>
    </row>
    <row r="782" spans="1:6" x14ac:dyDescent="0.25">
      <c r="A782" s="1" t="s">
        <v>622</v>
      </c>
      <c r="B782" s="1">
        <v>0</v>
      </c>
      <c r="C782" s="50">
        <v>400</v>
      </c>
      <c r="D782" s="50">
        <f t="shared" si="135"/>
        <v>612.46458923512751</v>
      </c>
      <c r="E782" s="9"/>
      <c r="F782" s="9"/>
    </row>
    <row r="783" spans="1:6" x14ac:dyDescent="0.25">
      <c r="A783" s="1" t="s">
        <v>623</v>
      </c>
      <c r="B783" s="1">
        <v>0</v>
      </c>
      <c r="C783" s="50">
        <v>350</v>
      </c>
      <c r="D783" s="50">
        <f t="shared" si="135"/>
        <v>562.46458923512751</v>
      </c>
      <c r="E783" s="9"/>
      <c r="F783" s="9"/>
    </row>
    <row r="784" spans="1:6" x14ac:dyDescent="0.25">
      <c r="A784" s="1" t="s">
        <v>624</v>
      </c>
      <c r="B784" s="1">
        <v>0</v>
      </c>
      <c r="C784" s="50">
        <v>350</v>
      </c>
      <c r="D784" s="50">
        <f t="shared" si="135"/>
        <v>562.46458923512751</v>
      </c>
      <c r="E784" s="9"/>
      <c r="F784" s="9"/>
    </row>
    <row r="785" spans="1:6" x14ac:dyDescent="0.25">
      <c r="A785" s="67" t="s">
        <v>625</v>
      </c>
      <c r="B785" s="1">
        <v>1</v>
      </c>
      <c r="C785" s="62">
        <v>2103</v>
      </c>
      <c r="D785" s="63">
        <f>C785+F785</f>
        <v>3569.2852082103282</v>
      </c>
      <c r="E785" s="9">
        <v>19.3</v>
      </c>
      <c r="F785" s="47">
        <f>E785*$F$893</f>
        <v>1466.2852082103279</v>
      </c>
    </row>
    <row r="786" spans="1:6" x14ac:dyDescent="0.25">
      <c r="A786" s="1" t="s">
        <v>729</v>
      </c>
      <c r="B786" s="1">
        <v>0</v>
      </c>
      <c r="C786" s="50">
        <v>1930</v>
      </c>
      <c r="D786" s="50">
        <f t="shared" ref="D786:D792" si="136">C786+$C$897</f>
        <v>2142.4645892351273</v>
      </c>
      <c r="E786" s="9"/>
      <c r="F786" s="9"/>
    </row>
    <row r="787" spans="1:6" x14ac:dyDescent="0.25">
      <c r="A787" s="1" t="s">
        <v>852</v>
      </c>
      <c r="B787" s="1">
        <v>0</v>
      </c>
      <c r="C787" s="50">
        <v>480</v>
      </c>
      <c r="D787" s="50">
        <f t="shared" si="136"/>
        <v>692.46458923512751</v>
      </c>
      <c r="E787" s="9"/>
      <c r="F787" s="9"/>
    </row>
    <row r="788" spans="1:6" x14ac:dyDescent="0.25">
      <c r="A788" s="1" t="s">
        <v>626</v>
      </c>
      <c r="B788" s="1">
        <v>0</v>
      </c>
      <c r="C788" s="50">
        <v>650</v>
      </c>
      <c r="D788" s="50">
        <f t="shared" si="136"/>
        <v>862.46458923512751</v>
      </c>
      <c r="E788" s="9"/>
      <c r="F788" s="9"/>
    </row>
    <row r="789" spans="1:6" x14ac:dyDescent="0.25">
      <c r="A789" s="1" t="s">
        <v>845</v>
      </c>
      <c r="B789" s="1">
        <v>0</v>
      </c>
      <c r="C789" s="50">
        <v>2670</v>
      </c>
      <c r="D789" s="50">
        <f t="shared" si="136"/>
        <v>2882.4645892351273</v>
      </c>
      <c r="E789" s="9"/>
      <c r="F789" s="9"/>
    </row>
    <row r="790" spans="1:6" x14ac:dyDescent="0.25">
      <c r="A790" s="1" t="s">
        <v>627</v>
      </c>
      <c r="B790" s="1">
        <v>0</v>
      </c>
      <c r="C790" s="50">
        <v>130</v>
      </c>
      <c r="D790" s="50">
        <f t="shared" si="136"/>
        <v>342.46458923512751</v>
      </c>
      <c r="E790" s="9"/>
      <c r="F790" s="9"/>
    </row>
    <row r="791" spans="1:6" x14ac:dyDescent="0.25">
      <c r="A791" s="1" t="s">
        <v>628</v>
      </c>
      <c r="B791" s="1">
        <v>0</v>
      </c>
      <c r="C791" s="50">
        <v>500</v>
      </c>
      <c r="D791" s="50">
        <f t="shared" si="136"/>
        <v>712.46458923512751</v>
      </c>
      <c r="E791" s="9"/>
      <c r="F791" s="9"/>
    </row>
    <row r="792" spans="1:6" x14ac:dyDescent="0.25">
      <c r="A792" s="1" t="s">
        <v>829</v>
      </c>
      <c r="B792" s="1">
        <v>0</v>
      </c>
      <c r="C792" s="50">
        <v>370</v>
      </c>
      <c r="D792" s="50">
        <f t="shared" si="136"/>
        <v>582.46458923512751</v>
      </c>
      <c r="E792" s="9"/>
      <c r="F792" s="9"/>
    </row>
    <row r="793" spans="1:6" x14ac:dyDescent="0.25">
      <c r="A793" s="67" t="s">
        <v>629</v>
      </c>
      <c r="B793" s="1">
        <v>1</v>
      </c>
      <c r="C793" s="62">
        <v>1893</v>
      </c>
      <c r="D793" s="63">
        <f>C793+F793</f>
        <v>2584.3572743375121</v>
      </c>
      <c r="E793" s="9">
        <v>9.1</v>
      </c>
      <c r="F793" s="47">
        <f>E793*$F$893</f>
        <v>691.35727433751208</v>
      </c>
    </row>
    <row r="794" spans="1:6" x14ac:dyDescent="0.25">
      <c r="A794" s="1" t="s">
        <v>630</v>
      </c>
      <c r="B794" s="1">
        <v>0</v>
      </c>
      <c r="C794" s="50">
        <v>750</v>
      </c>
      <c r="D794" s="50">
        <f t="shared" ref="D794:D800" si="137">C794+$C$897</f>
        <v>962.46458923512751</v>
      </c>
      <c r="E794" s="9"/>
      <c r="F794" s="9"/>
    </row>
    <row r="795" spans="1:6" x14ac:dyDescent="0.25">
      <c r="A795" s="1" t="s">
        <v>631</v>
      </c>
      <c r="B795" s="1">
        <v>0</v>
      </c>
      <c r="C795" s="50">
        <v>294</v>
      </c>
      <c r="D795" s="50">
        <f t="shared" si="137"/>
        <v>506.46458923512751</v>
      </c>
      <c r="E795" s="9"/>
      <c r="F795" s="9"/>
    </row>
    <row r="796" spans="1:6" x14ac:dyDescent="0.25">
      <c r="A796" s="1" t="s">
        <v>632</v>
      </c>
      <c r="B796" s="1">
        <v>0</v>
      </c>
      <c r="C796" s="50">
        <v>350</v>
      </c>
      <c r="D796" s="50">
        <f t="shared" si="137"/>
        <v>562.46458923512751</v>
      </c>
      <c r="E796" s="9"/>
      <c r="F796" s="9"/>
    </row>
    <row r="797" spans="1:6" x14ac:dyDescent="0.25">
      <c r="A797" s="1" t="s">
        <v>633</v>
      </c>
      <c r="B797" s="1">
        <v>0</v>
      </c>
      <c r="C797" s="50">
        <v>500</v>
      </c>
      <c r="D797" s="50">
        <f t="shared" si="137"/>
        <v>712.46458923512751</v>
      </c>
      <c r="E797" s="9"/>
      <c r="F797" s="9"/>
    </row>
    <row r="798" spans="1:6" x14ac:dyDescent="0.25">
      <c r="A798" s="1" t="s">
        <v>809</v>
      </c>
      <c r="B798" s="1">
        <v>0</v>
      </c>
      <c r="C798" s="50">
        <v>1350</v>
      </c>
      <c r="D798" s="50">
        <f t="shared" si="137"/>
        <v>1562.4645892351275</v>
      </c>
      <c r="E798" s="9"/>
      <c r="F798" s="9"/>
    </row>
    <row r="799" spans="1:6" x14ac:dyDescent="0.25">
      <c r="A799" s="1" t="s">
        <v>634</v>
      </c>
      <c r="B799" s="1">
        <v>0</v>
      </c>
      <c r="C799" s="50">
        <v>650</v>
      </c>
      <c r="D799" s="50">
        <f t="shared" si="137"/>
        <v>862.46458923512751</v>
      </c>
      <c r="E799" s="9"/>
      <c r="F799" s="9"/>
    </row>
    <row r="800" spans="1:6" x14ac:dyDescent="0.25">
      <c r="A800" s="1" t="s">
        <v>635</v>
      </c>
      <c r="B800" s="1">
        <v>0</v>
      </c>
      <c r="C800" s="50">
        <v>350</v>
      </c>
      <c r="D800" s="50">
        <f t="shared" si="137"/>
        <v>562.46458923512751</v>
      </c>
      <c r="E800" s="9"/>
      <c r="F800" s="9"/>
    </row>
    <row r="801" spans="1:6" x14ac:dyDescent="0.25">
      <c r="A801" s="67" t="s">
        <v>636</v>
      </c>
      <c r="B801" s="1">
        <v>1</v>
      </c>
      <c r="C801" s="62">
        <v>1403</v>
      </c>
      <c r="D801" s="63">
        <f t="shared" ref="D801:D802" si="138">C801+F801</f>
        <v>2755.3252179349138</v>
      </c>
      <c r="E801" s="9">
        <v>17.8</v>
      </c>
      <c r="F801" s="47">
        <f t="shared" ref="F801:F802" si="139">E801*$F$893</f>
        <v>1352.3252179349138</v>
      </c>
    </row>
    <row r="802" spans="1:6" x14ac:dyDescent="0.25">
      <c r="A802" s="67" t="s">
        <v>637</v>
      </c>
      <c r="B802" s="1">
        <v>1</v>
      </c>
      <c r="C802" s="62">
        <v>1053</v>
      </c>
      <c r="D802" s="63">
        <f t="shared" si="138"/>
        <v>2564.8692043204933</v>
      </c>
      <c r="E802" s="9">
        <v>19.899999999999999</v>
      </c>
      <c r="F802" s="47">
        <f t="shared" si="139"/>
        <v>1511.8692043204933</v>
      </c>
    </row>
    <row r="803" spans="1:6" x14ac:dyDescent="0.25">
      <c r="A803" s="1" t="s">
        <v>638</v>
      </c>
      <c r="B803" s="1">
        <v>0</v>
      </c>
      <c r="C803" s="50">
        <v>350</v>
      </c>
      <c r="D803" s="50">
        <f>C803+$C$897</f>
        <v>562.46458923512751</v>
      </c>
      <c r="E803" s="9"/>
      <c r="F803" s="9"/>
    </row>
    <row r="804" spans="1:6" x14ac:dyDescent="0.25">
      <c r="A804" s="67" t="s">
        <v>639</v>
      </c>
      <c r="B804" s="1">
        <v>1</v>
      </c>
      <c r="C804" s="62">
        <v>493</v>
      </c>
      <c r="D804" s="63">
        <f>C804+F804</f>
        <v>2004.8692043204933</v>
      </c>
      <c r="E804" s="9">
        <v>19.899999999999999</v>
      </c>
      <c r="F804" s="47">
        <f>E804*$F$893</f>
        <v>1511.8692043204933</v>
      </c>
    </row>
    <row r="805" spans="1:6" x14ac:dyDescent="0.25">
      <c r="A805" s="1" t="s">
        <v>640</v>
      </c>
      <c r="B805" s="1">
        <v>0</v>
      </c>
      <c r="C805" s="50">
        <v>350</v>
      </c>
      <c r="D805" s="50">
        <f t="shared" ref="D805:D810" si="140">C805+$C$897</f>
        <v>562.46458923512751</v>
      </c>
      <c r="E805" s="9"/>
      <c r="F805" s="9"/>
    </row>
    <row r="806" spans="1:6" x14ac:dyDescent="0.25">
      <c r="A806" s="1" t="s">
        <v>641</v>
      </c>
      <c r="B806" s="1">
        <v>0</v>
      </c>
      <c r="C806" s="50">
        <v>650</v>
      </c>
      <c r="D806" s="50">
        <f t="shared" si="140"/>
        <v>862.46458923512751</v>
      </c>
      <c r="E806" s="9"/>
      <c r="F806" s="9"/>
    </row>
    <row r="807" spans="1:6" x14ac:dyDescent="0.25">
      <c r="A807" s="1" t="s">
        <v>642</v>
      </c>
      <c r="B807" s="1">
        <v>0</v>
      </c>
      <c r="C807" s="50">
        <v>350</v>
      </c>
      <c r="D807" s="50">
        <f t="shared" si="140"/>
        <v>562.46458923512751</v>
      </c>
      <c r="E807" s="9"/>
      <c r="F807" s="9"/>
    </row>
    <row r="808" spans="1:6" x14ac:dyDescent="0.25">
      <c r="A808" s="1" t="s">
        <v>643</v>
      </c>
      <c r="B808" s="1">
        <v>0</v>
      </c>
      <c r="C808" s="50">
        <v>350</v>
      </c>
      <c r="D808" s="50">
        <f t="shared" si="140"/>
        <v>562.46458923512751</v>
      </c>
      <c r="E808" s="9"/>
      <c r="F808" s="9"/>
    </row>
    <row r="809" spans="1:6" x14ac:dyDescent="0.25">
      <c r="A809" s="1" t="s">
        <v>644</v>
      </c>
      <c r="B809" s="1">
        <v>0</v>
      </c>
      <c r="C809" s="50">
        <v>650</v>
      </c>
      <c r="D809" s="50">
        <f t="shared" si="140"/>
        <v>862.46458923512751</v>
      </c>
      <c r="E809" s="9"/>
      <c r="F809" s="9"/>
    </row>
    <row r="810" spans="1:6" x14ac:dyDescent="0.25">
      <c r="A810" s="1" t="s">
        <v>645</v>
      </c>
      <c r="B810" s="1">
        <v>0</v>
      </c>
      <c r="C810" s="50">
        <v>350</v>
      </c>
      <c r="D810" s="50">
        <f t="shared" si="140"/>
        <v>562.46458923512751</v>
      </c>
      <c r="E810" s="9"/>
      <c r="F810" s="9"/>
    </row>
    <row r="811" spans="1:6" x14ac:dyDescent="0.25">
      <c r="A811" s="67" t="s">
        <v>646</v>
      </c>
      <c r="B811" s="39">
        <v>2</v>
      </c>
      <c r="C811" s="62">
        <v>913</v>
      </c>
      <c r="D811" s="63">
        <f>C811+F811</f>
        <v>3503.6904455944136</v>
      </c>
      <c r="E811" s="9">
        <f>14.8+19.3</f>
        <v>34.1</v>
      </c>
      <c r="F811" s="47">
        <f>E811*$F$893</f>
        <v>2590.6904455944136</v>
      </c>
    </row>
    <row r="812" spans="1:6" x14ac:dyDescent="0.25">
      <c r="A812" s="1" t="s">
        <v>647</v>
      </c>
      <c r="B812" s="1">
        <v>0</v>
      </c>
      <c r="C812" s="50">
        <v>450</v>
      </c>
      <c r="D812" s="50">
        <f t="shared" ref="D812:D828" si="141">C812+$C$897</f>
        <v>662.46458923512751</v>
      </c>
      <c r="E812" s="9"/>
      <c r="F812" s="9"/>
    </row>
    <row r="813" spans="1:6" x14ac:dyDescent="0.25">
      <c r="A813" s="1" t="s">
        <v>648</v>
      </c>
      <c r="B813" s="1">
        <v>0</v>
      </c>
      <c r="C813" s="50">
        <v>1350</v>
      </c>
      <c r="D813" s="50">
        <f t="shared" si="141"/>
        <v>1562.4645892351275</v>
      </c>
      <c r="E813" s="9"/>
      <c r="F813" s="9"/>
    </row>
    <row r="814" spans="1:6" x14ac:dyDescent="0.25">
      <c r="A814" s="1" t="s">
        <v>649</v>
      </c>
      <c r="B814" s="1">
        <v>0</v>
      </c>
      <c r="C814" s="50">
        <v>650</v>
      </c>
      <c r="D814" s="50">
        <f t="shared" si="141"/>
        <v>862.46458923512751</v>
      </c>
      <c r="E814" s="9"/>
      <c r="F814" s="9"/>
    </row>
    <row r="815" spans="1:6" x14ac:dyDescent="0.25">
      <c r="A815" s="1" t="s">
        <v>650</v>
      </c>
      <c r="B815" s="1">
        <v>0</v>
      </c>
      <c r="C815" s="50">
        <v>650</v>
      </c>
      <c r="D815" s="50">
        <f t="shared" si="141"/>
        <v>862.46458923512751</v>
      </c>
      <c r="E815" s="9"/>
      <c r="F815" s="9"/>
    </row>
    <row r="816" spans="1:6" x14ac:dyDescent="0.25">
      <c r="A816" s="1" t="s">
        <v>732</v>
      </c>
      <c r="B816" s="1">
        <v>0</v>
      </c>
      <c r="C816" s="50">
        <v>1320</v>
      </c>
      <c r="D816" s="50">
        <f t="shared" si="141"/>
        <v>1532.4645892351275</v>
      </c>
      <c r="E816" s="9"/>
      <c r="F816" s="9"/>
    </row>
    <row r="817" spans="1:6" x14ac:dyDescent="0.25">
      <c r="A817" s="1" t="s">
        <v>810</v>
      </c>
      <c r="B817" s="1">
        <v>0</v>
      </c>
      <c r="C817" s="50">
        <v>850</v>
      </c>
      <c r="D817" s="50">
        <f t="shared" si="141"/>
        <v>1062.4645892351275</v>
      </c>
      <c r="E817" s="9"/>
      <c r="F817" s="9"/>
    </row>
    <row r="818" spans="1:6" x14ac:dyDescent="0.25">
      <c r="A818" s="1" t="s">
        <v>651</v>
      </c>
      <c r="B818" s="1">
        <v>0</v>
      </c>
      <c r="C818" s="50">
        <v>350</v>
      </c>
      <c r="D818" s="50">
        <f t="shared" si="141"/>
        <v>562.46458923512751</v>
      </c>
      <c r="E818" s="9"/>
      <c r="F818" s="9"/>
    </row>
    <row r="819" spans="1:6" x14ac:dyDescent="0.25">
      <c r="A819" s="1" t="s">
        <v>652</v>
      </c>
      <c r="B819" s="1">
        <v>0</v>
      </c>
      <c r="C819" s="50">
        <v>3600</v>
      </c>
      <c r="D819" s="50">
        <f t="shared" si="141"/>
        <v>3812.4645892351273</v>
      </c>
      <c r="E819" s="9"/>
      <c r="F819" s="9"/>
    </row>
    <row r="820" spans="1:6" x14ac:dyDescent="0.25">
      <c r="A820" s="1" t="s">
        <v>653</v>
      </c>
      <c r="B820" s="1">
        <v>0</v>
      </c>
      <c r="C820" s="50">
        <v>350</v>
      </c>
      <c r="D820" s="50">
        <f t="shared" si="141"/>
        <v>562.46458923512751</v>
      </c>
      <c r="E820" s="9"/>
      <c r="F820" s="9"/>
    </row>
    <row r="821" spans="1:6" x14ac:dyDescent="0.25">
      <c r="A821" s="1" t="s">
        <v>741</v>
      </c>
      <c r="B821" s="1">
        <v>0</v>
      </c>
      <c r="C821" s="50">
        <v>180</v>
      </c>
      <c r="D821" s="50">
        <f t="shared" si="141"/>
        <v>392.46458923512751</v>
      </c>
      <c r="E821" s="9"/>
      <c r="F821" s="9"/>
    </row>
    <row r="822" spans="1:6" x14ac:dyDescent="0.25">
      <c r="A822" s="1" t="s">
        <v>654</v>
      </c>
      <c r="B822" s="1">
        <v>0</v>
      </c>
      <c r="C822" s="50">
        <v>130</v>
      </c>
      <c r="D822" s="50">
        <f t="shared" si="141"/>
        <v>342.46458923512751</v>
      </c>
      <c r="E822" s="9"/>
      <c r="F822" s="9"/>
    </row>
    <row r="823" spans="1:6" x14ac:dyDescent="0.25">
      <c r="A823" s="1" t="s">
        <v>655</v>
      </c>
      <c r="B823" s="1">
        <v>0</v>
      </c>
      <c r="C823" s="50">
        <v>350</v>
      </c>
      <c r="D823" s="50">
        <f t="shared" si="141"/>
        <v>562.46458923512751</v>
      </c>
      <c r="E823" s="9"/>
      <c r="F823" s="9"/>
    </row>
    <row r="824" spans="1:6" x14ac:dyDescent="0.25">
      <c r="A824" s="1" t="s">
        <v>811</v>
      </c>
      <c r="B824" s="1">
        <v>0</v>
      </c>
      <c r="C824" s="50">
        <v>350</v>
      </c>
      <c r="D824" s="50">
        <f t="shared" si="141"/>
        <v>562.46458923512751</v>
      </c>
      <c r="E824" s="9"/>
      <c r="F824" s="9"/>
    </row>
    <row r="825" spans="1:6" x14ac:dyDescent="0.25">
      <c r="A825" s="1" t="s">
        <v>656</v>
      </c>
      <c r="B825" s="1">
        <v>0</v>
      </c>
      <c r="C825" s="50">
        <v>350</v>
      </c>
      <c r="D825" s="50">
        <f t="shared" si="141"/>
        <v>562.46458923512751</v>
      </c>
      <c r="E825" s="9"/>
      <c r="F825" s="9"/>
    </row>
    <row r="826" spans="1:6" x14ac:dyDescent="0.25">
      <c r="A826" s="1" t="s">
        <v>657</v>
      </c>
      <c r="B826" s="1">
        <v>0</v>
      </c>
      <c r="C826" s="50">
        <v>350</v>
      </c>
      <c r="D826" s="50">
        <f t="shared" si="141"/>
        <v>562.46458923512751</v>
      </c>
      <c r="E826" s="9"/>
      <c r="F826" s="9"/>
    </row>
    <row r="827" spans="1:6" x14ac:dyDescent="0.25">
      <c r="A827" s="1" t="s">
        <v>691</v>
      </c>
      <c r="B827" s="1">
        <v>0</v>
      </c>
      <c r="C827" s="50">
        <v>550</v>
      </c>
      <c r="D827" s="50">
        <f t="shared" si="141"/>
        <v>762.46458923512751</v>
      </c>
      <c r="E827" s="9"/>
      <c r="F827" s="9"/>
    </row>
    <row r="828" spans="1:6" x14ac:dyDescent="0.25">
      <c r="A828" s="1" t="s">
        <v>658</v>
      </c>
      <c r="B828" s="1">
        <v>0</v>
      </c>
      <c r="C828" s="50">
        <v>350</v>
      </c>
      <c r="D828" s="50">
        <f t="shared" si="141"/>
        <v>562.46458923512751</v>
      </c>
      <c r="E828" s="9"/>
      <c r="F828" s="9"/>
    </row>
    <row r="829" spans="1:6" x14ac:dyDescent="0.25">
      <c r="A829" s="67" t="s">
        <v>659</v>
      </c>
      <c r="B829" s="1">
        <v>1</v>
      </c>
      <c r="C829" s="62">
        <v>2943</v>
      </c>
      <c r="D829" s="63">
        <f>C829+F829</f>
        <v>4295.3252179349138</v>
      </c>
      <c r="E829" s="9">
        <v>17.8</v>
      </c>
      <c r="F829" s="47">
        <f>E829*$F$893</f>
        <v>1352.3252179349138</v>
      </c>
    </row>
    <row r="830" spans="1:6" x14ac:dyDescent="0.25">
      <c r="A830" s="1" t="s">
        <v>660</v>
      </c>
      <c r="B830" s="1">
        <v>0</v>
      </c>
      <c r="C830" s="50">
        <v>350</v>
      </c>
      <c r="D830" s="50">
        <f t="shared" ref="D830:D832" si="142">C830+$C$897</f>
        <v>562.46458923512751</v>
      </c>
      <c r="E830" s="9"/>
      <c r="F830" s="9"/>
    </row>
    <row r="831" spans="1:6" x14ac:dyDescent="0.25">
      <c r="A831" s="1" t="s">
        <v>661</v>
      </c>
      <c r="B831" s="1">
        <v>0</v>
      </c>
      <c r="C831" s="50">
        <v>350</v>
      </c>
      <c r="D831" s="50">
        <f t="shared" si="142"/>
        <v>562.46458923512751</v>
      </c>
      <c r="E831" s="9"/>
      <c r="F831" s="9"/>
    </row>
    <row r="832" spans="1:6" x14ac:dyDescent="0.25">
      <c r="A832" s="1" t="s">
        <v>662</v>
      </c>
      <c r="B832" s="1">
        <v>0</v>
      </c>
      <c r="C832" s="50">
        <v>350</v>
      </c>
      <c r="D832" s="50">
        <f t="shared" si="142"/>
        <v>562.46458923512751</v>
      </c>
      <c r="E832" s="9"/>
      <c r="F832" s="9"/>
    </row>
    <row r="833" spans="1:6" x14ac:dyDescent="0.25">
      <c r="A833" s="67" t="s">
        <v>663</v>
      </c>
      <c r="B833" s="1">
        <v>1</v>
      </c>
      <c r="C833" s="62">
        <v>1403</v>
      </c>
      <c r="D833" s="63">
        <f t="shared" ref="D833:D838" si="143">C833+F833</f>
        <v>2907.2718716354657</v>
      </c>
      <c r="E833" s="9">
        <v>19.8</v>
      </c>
      <c r="F833" s="47">
        <f t="shared" ref="F833:F838" si="144">E833*$F$893</f>
        <v>1504.2718716354659</v>
      </c>
    </row>
    <row r="834" spans="1:6" x14ac:dyDescent="0.25">
      <c r="A834" s="67" t="s">
        <v>664</v>
      </c>
      <c r="B834" s="1">
        <v>1</v>
      </c>
      <c r="C834" s="62">
        <v>1893</v>
      </c>
      <c r="D834" s="63">
        <f t="shared" si="143"/>
        <v>3389.6745389504381</v>
      </c>
      <c r="E834" s="9">
        <v>19.7</v>
      </c>
      <c r="F834" s="47">
        <f t="shared" si="144"/>
        <v>1496.6745389504381</v>
      </c>
    </row>
    <row r="835" spans="1:6" x14ac:dyDescent="0.25">
      <c r="A835" s="67" t="s">
        <v>665</v>
      </c>
      <c r="B835" s="1">
        <v>1</v>
      </c>
      <c r="C835" s="62">
        <v>4203</v>
      </c>
      <c r="D835" s="63">
        <f t="shared" si="143"/>
        <v>5327.4052373840859</v>
      </c>
      <c r="E835" s="9">
        <v>14.8</v>
      </c>
      <c r="F835" s="47">
        <f t="shared" si="144"/>
        <v>1124.4052373840857</v>
      </c>
    </row>
    <row r="836" spans="1:6" x14ac:dyDescent="0.25">
      <c r="A836" s="67" t="s">
        <v>812</v>
      </c>
      <c r="B836" s="1">
        <v>1</v>
      </c>
      <c r="C836" s="62">
        <v>1403</v>
      </c>
      <c r="D836" s="63">
        <f t="shared" si="143"/>
        <v>2527.4052373840859</v>
      </c>
      <c r="E836" s="9">
        <v>14.8</v>
      </c>
      <c r="F836" s="47">
        <f t="shared" si="144"/>
        <v>1124.4052373840857</v>
      </c>
    </row>
    <row r="837" spans="1:6" x14ac:dyDescent="0.25">
      <c r="A837" s="67" t="s">
        <v>666</v>
      </c>
      <c r="B837" s="1">
        <v>1</v>
      </c>
      <c r="C837" s="62">
        <v>395</v>
      </c>
      <c r="D837" s="63">
        <f t="shared" si="143"/>
        <v>1906.8692043204933</v>
      </c>
      <c r="E837" s="9">
        <v>19.899999999999999</v>
      </c>
      <c r="F837" s="47">
        <f t="shared" si="144"/>
        <v>1511.8692043204933</v>
      </c>
    </row>
    <row r="838" spans="1:6" x14ac:dyDescent="0.25">
      <c r="A838" s="67" t="s">
        <v>667</v>
      </c>
      <c r="B838" s="1">
        <v>1</v>
      </c>
      <c r="C838" s="62">
        <v>1403</v>
      </c>
      <c r="D838" s="63">
        <f t="shared" si="143"/>
        <v>2755.3252179349138</v>
      </c>
      <c r="E838" s="9">
        <v>17.8</v>
      </c>
      <c r="F838" s="47">
        <f t="shared" si="144"/>
        <v>1352.3252179349138</v>
      </c>
    </row>
    <row r="839" spans="1:6" x14ac:dyDescent="0.25">
      <c r="A839" s="1" t="s">
        <v>668</v>
      </c>
      <c r="B839" s="1">
        <v>0</v>
      </c>
      <c r="C839" s="50">
        <v>350</v>
      </c>
      <c r="D839" s="50">
        <f>C839+$C$897</f>
        <v>562.46458923512751</v>
      </c>
      <c r="E839" s="9"/>
      <c r="F839" s="9"/>
    </row>
    <row r="840" spans="1:6" x14ac:dyDescent="0.25">
      <c r="A840" s="68" t="s">
        <v>669</v>
      </c>
      <c r="B840" s="37">
        <v>1</v>
      </c>
      <c r="C840" s="64">
        <v>1895</v>
      </c>
      <c r="D840" s="63">
        <f>C840+F840</f>
        <v>2768.6932587781748</v>
      </c>
      <c r="E840" s="9">
        <v>11.5</v>
      </c>
      <c r="F840" s="47">
        <f>E840*$F$893</f>
        <v>873.6932587781746</v>
      </c>
    </row>
    <row r="841" spans="1:6" x14ac:dyDescent="0.25">
      <c r="A841" s="1" t="s">
        <v>670</v>
      </c>
      <c r="B841" s="1">
        <v>0</v>
      </c>
      <c r="C841" s="50">
        <v>650</v>
      </c>
      <c r="D841" s="50">
        <f t="shared" ref="D841:D842" si="145">C841+$C$897</f>
        <v>862.46458923512751</v>
      </c>
      <c r="E841" s="9"/>
      <c r="F841" s="9"/>
    </row>
    <row r="842" spans="1:6" x14ac:dyDescent="0.25">
      <c r="A842" s="1" t="s">
        <v>671</v>
      </c>
      <c r="B842" s="1">
        <v>0</v>
      </c>
      <c r="C842" s="50">
        <v>250</v>
      </c>
      <c r="D842" s="50">
        <f t="shared" si="145"/>
        <v>462.46458923512751</v>
      </c>
      <c r="E842" s="9"/>
      <c r="F842" s="9"/>
    </row>
    <row r="843" spans="1:6" x14ac:dyDescent="0.25">
      <c r="A843" s="59" t="s">
        <v>672</v>
      </c>
      <c r="B843" s="59">
        <v>0</v>
      </c>
      <c r="C843" s="51">
        <v>375</v>
      </c>
      <c r="D843" s="51">
        <v>375</v>
      </c>
      <c r="E843" s="9"/>
      <c r="F843" s="9"/>
    </row>
    <row r="844" spans="1:6" x14ac:dyDescent="0.25">
      <c r="A844" s="59" t="s">
        <v>762</v>
      </c>
      <c r="B844" s="59">
        <v>0</v>
      </c>
      <c r="C844" s="51">
        <v>375</v>
      </c>
      <c r="D844" s="51">
        <v>375</v>
      </c>
      <c r="E844" s="9"/>
      <c r="F844" s="9"/>
    </row>
    <row r="845" spans="1:6" x14ac:dyDescent="0.25">
      <c r="A845" s="1" t="s">
        <v>813</v>
      </c>
      <c r="B845" s="1">
        <v>0</v>
      </c>
      <c r="C845" s="50">
        <v>1000</v>
      </c>
      <c r="D845" s="50">
        <f>C845+$C$897</f>
        <v>1212.4645892351275</v>
      </c>
      <c r="E845" s="9"/>
      <c r="F845" s="9"/>
    </row>
    <row r="846" spans="1:6" x14ac:dyDescent="0.25">
      <c r="A846" s="59" t="s">
        <v>778</v>
      </c>
      <c r="B846" s="59">
        <v>0</v>
      </c>
      <c r="C846" s="51">
        <v>375</v>
      </c>
      <c r="D846" s="51">
        <v>375</v>
      </c>
      <c r="E846" s="9"/>
      <c r="F846" s="9"/>
    </row>
    <row r="847" spans="1:6" x14ac:dyDescent="0.25">
      <c r="A847" s="1" t="s">
        <v>8</v>
      </c>
      <c r="B847" s="1">
        <v>0</v>
      </c>
      <c r="C847" s="50">
        <v>350</v>
      </c>
      <c r="D847" s="50">
        <f t="shared" ref="D847:D852" si="146">C847+$C$897</f>
        <v>562.46458923512751</v>
      </c>
      <c r="E847" s="9"/>
      <c r="F847" s="9"/>
    </row>
    <row r="848" spans="1:6" x14ac:dyDescent="0.25">
      <c r="A848" s="1" t="s">
        <v>673</v>
      </c>
      <c r="B848" s="1">
        <v>0</v>
      </c>
      <c r="C848" s="50">
        <v>650</v>
      </c>
      <c r="D848" s="50">
        <f t="shared" si="146"/>
        <v>862.46458923512751</v>
      </c>
      <c r="E848" s="9"/>
      <c r="F848" s="9"/>
    </row>
    <row r="849" spans="1:6" x14ac:dyDescent="0.25">
      <c r="A849" s="1" t="s">
        <v>787</v>
      </c>
      <c r="B849" s="1">
        <v>0</v>
      </c>
      <c r="C849" s="50">
        <v>450</v>
      </c>
      <c r="D849" s="50">
        <f t="shared" si="146"/>
        <v>662.46458923512751</v>
      </c>
      <c r="E849" s="9"/>
      <c r="F849" s="9"/>
    </row>
    <row r="850" spans="1:6" x14ac:dyDescent="0.25">
      <c r="A850" s="1" t="s">
        <v>737</v>
      </c>
      <c r="B850" s="1">
        <v>0</v>
      </c>
      <c r="C850" s="50">
        <v>450</v>
      </c>
      <c r="D850" s="50">
        <f t="shared" si="146"/>
        <v>662.46458923512751</v>
      </c>
      <c r="E850" s="9"/>
      <c r="F850" s="9"/>
    </row>
    <row r="851" spans="1:6" x14ac:dyDescent="0.25">
      <c r="A851" s="1" t="s">
        <v>751</v>
      </c>
      <c r="B851" s="1">
        <v>0</v>
      </c>
      <c r="C851" s="50">
        <v>450</v>
      </c>
      <c r="D851" s="50">
        <f t="shared" si="146"/>
        <v>662.46458923512751</v>
      </c>
      <c r="E851" s="9"/>
      <c r="F851" s="9"/>
    </row>
    <row r="852" spans="1:6" x14ac:dyDescent="0.25">
      <c r="A852" s="1" t="s">
        <v>756</v>
      </c>
      <c r="B852" s="1">
        <v>0</v>
      </c>
      <c r="C852" s="50">
        <v>450</v>
      </c>
      <c r="D852" s="50">
        <f t="shared" si="146"/>
        <v>662.46458923512751</v>
      </c>
      <c r="E852" s="9"/>
      <c r="F852" s="9"/>
    </row>
    <row r="853" spans="1:6" x14ac:dyDescent="0.25">
      <c r="A853" s="59" t="s">
        <v>839</v>
      </c>
      <c r="B853" s="59">
        <v>0</v>
      </c>
      <c r="C853" s="51">
        <v>375</v>
      </c>
      <c r="D853" s="51">
        <v>375</v>
      </c>
      <c r="E853" s="9"/>
      <c r="F853" s="9"/>
    </row>
    <row r="854" spans="1:6" x14ac:dyDescent="0.25">
      <c r="A854" s="1" t="s">
        <v>779</v>
      </c>
      <c r="B854" s="1">
        <v>0</v>
      </c>
      <c r="C854" s="50">
        <v>350</v>
      </c>
      <c r="D854" s="50">
        <f>C854+$C$897</f>
        <v>562.46458923512751</v>
      </c>
      <c r="E854" s="9"/>
      <c r="F854" s="9"/>
    </row>
    <row r="855" spans="1:6" x14ac:dyDescent="0.25">
      <c r="A855" s="59" t="s">
        <v>1725</v>
      </c>
      <c r="B855" s="59">
        <v>0</v>
      </c>
      <c r="C855" s="51">
        <v>375</v>
      </c>
      <c r="D855" s="51">
        <v>375</v>
      </c>
      <c r="E855" s="9"/>
      <c r="F855" s="9"/>
    </row>
    <row r="856" spans="1:6" x14ac:dyDescent="0.25">
      <c r="A856" s="1" t="s">
        <v>1727</v>
      </c>
      <c r="B856" s="1">
        <v>0</v>
      </c>
      <c r="C856" s="50">
        <v>450</v>
      </c>
      <c r="D856" s="50">
        <f>C856+$C$897</f>
        <v>662.46458923512751</v>
      </c>
      <c r="E856" s="9"/>
      <c r="F856" s="9"/>
    </row>
    <row r="857" spans="1:6" x14ac:dyDescent="0.25">
      <c r="A857" s="59" t="s">
        <v>757</v>
      </c>
      <c r="B857" s="59">
        <v>0</v>
      </c>
      <c r="C857" s="51">
        <v>375</v>
      </c>
      <c r="D857" s="51">
        <v>375</v>
      </c>
      <c r="E857" s="9"/>
      <c r="F857" s="9"/>
    </row>
    <row r="858" spans="1:6" x14ac:dyDescent="0.25">
      <c r="A858" s="1" t="s">
        <v>674</v>
      </c>
      <c r="B858" s="1">
        <v>0</v>
      </c>
      <c r="C858" s="50">
        <v>350</v>
      </c>
      <c r="D858" s="50">
        <f>C858+$C$897</f>
        <v>562.46458923512751</v>
      </c>
      <c r="E858" s="9"/>
      <c r="F858" s="9"/>
    </row>
    <row r="859" spans="1:6" x14ac:dyDescent="0.25">
      <c r="A859" s="59" t="s">
        <v>786</v>
      </c>
      <c r="B859" s="59">
        <v>0</v>
      </c>
      <c r="C859" s="51">
        <v>5750</v>
      </c>
      <c r="D859" s="51">
        <v>5750</v>
      </c>
      <c r="E859" s="9"/>
      <c r="F859" s="9"/>
    </row>
    <row r="860" spans="1:6" x14ac:dyDescent="0.25">
      <c r="A860" s="59" t="s">
        <v>675</v>
      </c>
      <c r="B860" s="59">
        <v>0</v>
      </c>
      <c r="C860" s="51">
        <v>5750</v>
      </c>
      <c r="D860" s="51">
        <v>5750</v>
      </c>
      <c r="E860" s="9"/>
      <c r="F860" s="9"/>
    </row>
    <row r="861" spans="1:6" x14ac:dyDescent="0.25">
      <c r="A861" s="67" t="s">
        <v>780</v>
      </c>
      <c r="B861" s="39">
        <v>14</v>
      </c>
      <c r="C861" s="65">
        <v>6443</v>
      </c>
      <c r="D861" s="66">
        <f>C861+F861</f>
        <v>36042.208140867544</v>
      </c>
      <c r="E861" s="9">
        <f>((19.7*5)+(19.9*6)+52.4+99.5+19.8)</f>
        <v>389.59999999999997</v>
      </c>
      <c r="F861" s="47">
        <f>E861*$F$893</f>
        <v>29599.208140867548</v>
      </c>
    </row>
    <row r="862" spans="1:6" x14ac:dyDescent="0.25">
      <c r="A862" s="1" t="s">
        <v>676</v>
      </c>
      <c r="B862" s="1">
        <v>0</v>
      </c>
      <c r="C862" s="50">
        <v>350</v>
      </c>
      <c r="D862" s="50">
        <f t="shared" ref="D862:D865" si="147">C862+$C$897</f>
        <v>562.46458923512751</v>
      </c>
      <c r="E862" s="9"/>
      <c r="F862" s="9"/>
    </row>
    <row r="863" spans="1:6" x14ac:dyDescent="0.25">
      <c r="A863" s="1" t="s">
        <v>677</v>
      </c>
      <c r="B863" s="1">
        <v>0</v>
      </c>
      <c r="C863" s="50">
        <v>350</v>
      </c>
      <c r="D863" s="50">
        <f t="shared" si="147"/>
        <v>562.46458923512751</v>
      </c>
      <c r="E863" s="9"/>
      <c r="F863" s="9"/>
    </row>
    <row r="864" spans="1:6" x14ac:dyDescent="0.25">
      <c r="A864" s="1" t="s">
        <v>788</v>
      </c>
      <c r="B864" s="1">
        <v>0</v>
      </c>
      <c r="C864" s="50">
        <v>450</v>
      </c>
      <c r="D864" s="50">
        <f t="shared" si="147"/>
        <v>662.46458923512751</v>
      </c>
      <c r="E864" s="9"/>
      <c r="F864" s="9"/>
    </row>
    <row r="865" spans="1:6" x14ac:dyDescent="0.25">
      <c r="A865" s="1" t="s">
        <v>781</v>
      </c>
      <c r="B865" s="1">
        <v>0</v>
      </c>
      <c r="C865" s="50">
        <v>250</v>
      </c>
      <c r="D865" s="50">
        <f t="shared" si="147"/>
        <v>462.46458923512751</v>
      </c>
      <c r="E865" s="9"/>
      <c r="F865" s="9"/>
    </row>
    <row r="866" spans="1:6" x14ac:dyDescent="0.25">
      <c r="A866" s="59" t="s">
        <v>1738</v>
      </c>
      <c r="B866" s="59">
        <v>0</v>
      </c>
      <c r="C866" s="51">
        <v>375</v>
      </c>
      <c r="D866" s="51">
        <v>375</v>
      </c>
      <c r="E866" s="9"/>
      <c r="F866" s="9"/>
    </row>
    <row r="867" spans="1:6" x14ac:dyDescent="0.25">
      <c r="A867" s="59" t="s">
        <v>678</v>
      </c>
      <c r="B867" s="59">
        <v>0</v>
      </c>
      <c r="C867" s="51">
        <v>375</v>
      </c>
      <c r="D867" s="51">
        <v>375</v>
      </c>
      <c r="E867" s="9"/>
      <c r="F867" s="9"/>
    </row>
    <row r="868" spans="1:6" x14ac:dyDescent="0.25">
      <c r="A868" s="59" t="s">
        <v>679</v>
      </c>
      <c r="B868" s="59">
        <v>0</v>
      </c>
      <c r="C868" s="51">
        <v>375</v>
      </c>
      <c r="D868" s="51">
        <v>375</v>
      </c>
      <c r="E868" s="9"/>
      <c r="F868" s="9"/>
    </row>
    <row r="869" spans="1:6" x14ac:dyDescent="0.25">
      <c r="A869" s="1" t="s">
        <v>814</v>
      </c>
      <c r="B869" s="1">
        <v>0</v>
      </c>
      <c r="C869" s="50">
        <v>350</v>
      </c>
      <c r="D869" s="50">
        <f t="shared" ref="D869:D883" si="148">C869+$C$897</f>
        <v>562.46458923512751</v>
      </c>
      <c r="E869" s="9"/>
      <c r="F869" s="9"/>
    </row>
    <row r="870" spans="1:6" x14ac:dyDescent="0.25">
      <c r="A870" s="1" t="s">
        <v>701</v>
      </c>
      <c r="B870" s="1">
        <v>0</v>
      </c>
      <c r="C870" s="50">
        <v>400</v>
      </c>
      <c r="D870" s="50">
        <f t="shared" si="148"/>
        <v>612.46458923512751</v>
      </c>
      <c r="E870" s="9"/>
      <c r="F870" s="9"/>
    </row>
    <row r="871" spans="1:6" x14ac:dyDescent="0.25">
      <c r="A871" s="1" t="s">
        <v>680</v>
      </c>
      <c r="B871" s="1">
        <v>0</v>
      </c>
      <c r="C871" s="50">
        <v>294</v>
      </c>
      <c r="D871" s="50">
        <f t="shared" si="148"/>
        <v>506.46458923512751</v>
      </c>
      <c r="E871" s="9"/>
      <c r="F871" s="9"/>
    </row>
    <row r="872" spans="1:6" x14ac:dyDescent="0.25">
      <c r="A872" s="1" t="s">
        <v>1744</v>
      </c>
      <c r="B872" s="1">
        <v>0</v>
      </c>
      <c r="C872" s="50">
        <v>250</v>
      </c>
      <c r="D872" s="50">
        <f t="shared" si="148"/>
        <v>462.46458923512751</v>
      </c>
      <c r="E872" s="9"/>
      <c r="F872" s="9"/>
    </row>
    <row r="873" spans="1:6" x14ac:dyDescent="0.25">
      <c r="A873" s="1" t="s">
        <v>681</v>
      </c>
      <c r="B873" s="1">
        <v>0</v>
      </c>
      <c r="C873" s="50">
        <v>350</v>
      </c>
      <c r="D873" s="50">
        <f t="shared" si="148"/>
        <v>562.46458923512751</v>
      </c>
      <c r="E873" s="9"/>
      <c r="F873" s="9"/>
    </row>
    <row r="874" spans="1:6" x14ac:dyDescent="0.25">
      <c r="A874" s="1" t="s">
        <v>722</v>
      </c>
      <c r="B874" s="1">
        <v>0</v>
      </c>
      <c r="C874" s="50">
        <v>450</v>
      </c>
      <c r="D874" s="50">
        <f t="shared" si="148"/>
        <v>662.46458923512751</v>
      </c>
      <c r="E874" s="9"/>
      <c r="F874" s="9"/>
    </row>
    <row r="875" spans="1:6" x14ac:dyDescent="0.25">
      <c r="A875" s="1" t="s">
        <v>782</v>
      </c>
      <c r="B875" s="1">
        <v>0</v>
      </c>
      <c r="C875" s="50">
        <v>650</v>
      </c>
      <c r="D875" s="50">
        <f t="shared" si="148"/>
        <v>862.46458923512751</v>
      </c>
      <c r="E875" s="9"/>
      <c r="F875" s="9"/>
    </row>
    <row r="876" spans="1:6" x14ac:dyDescent="0.25">
      <c r="A876" s="4" t="s">
        <v>871</v>
      </c>
      <c r="B876" s="1">
        <v>0</v>
      </c>
      <c r="C876" s="50">
        <v>930</v>
      </c>
      <c r="D876" s="50">
        <f t="shared" si="148"/>
        <v>1142.4645892351275</v>
      </c>
      <c r="E876" s="9"/>
      <c r="F876" s="9"/>
    </row>
    <row r="877" spans="1:6" x14ac:dyDescent="0.25">
      <c r="A877" s="4" t="s">
        <v>872</v>
      </c>
      <c r="B877" s="1">
        <v>0</v>
      </c>
      <c r="C877" s="50">
        <v>2280</v>
      </c>
      <c r="D877" s="50">
        <f t="shared" si="148"/>
        <v>2492.4645892351273</v>
      </c>
      <c r="E877" s="9"/>
      <c r="F877" s="9"/>
    </row>
    <row r="878" spans="1:6" x14ac:dyDescent="0.25">
      <c r="A878" s="6" t="s">
        <v>874</v>
      </c>
      <c r="B878" s="1">
        <v>0</v>
      </c>
      <c r="C878" s="50">
        <v>235</v>
      </c>
      <c r="D878" s="50">
        <f t="shared" si="148"/>
        <v>447.46458923512751</v>
      </c>
      <c r="E878" s="9"/>
      <c r="F878" s="9"/>
    </row>
    <row r="879" spans="1:6" x14ac:dyDescent="0.25">
      <c r="A879" s="4" t="s">
        <v>868</v>
      </c>
      <c r="B879" s="1">
        <v>0</v>
      </c>
      <c r="C879" s="50">
        <v>430</v>
      </c>
      <c r="D879" s="50">
        <f t="shared" si="148"/>
        <v>642.46458923512751</v>
      </c>
      <c r="E879" s="9"/>
      <c r="F879" s="9"/>
    </row>
    <row r="880" spans="1:6" x14ac:dyDescent="0.25">
      <c r="A880" s="6" t="s">
        <v>876</v>
      </c>
      <c r="B880" s="1">
        <v>0</v>
      </c>
      <c r="C880" s="50">
        <v>225</v>
      </c>
      <c r="D880" s="50">
        <f t="shared" si="148"/>
        <v>437.46458923512751</v>
      </c>
      <c r="E880" s="9"/>
      <c r="F880" s="9"/>
    </row>
    <row r="881" spans="1:7" x14ac:dyDescent="0.25">
      <c r="A881" s="4" t="s">
        <v>870</v>
      </c>
      <c r="B881" s="1">
        <v>0</v>
      </c>
      <c r="C881" s="50">
        <v>1860</v>
      </c>
      <c r="D881" s="50">
        <f t="shared" si="148"/>
        <v>2072.4645892351273</v>
      </c>
      <c r="E881" s="9"/>
      <c r="F881" s="9"/>
    </row>
    <row r="882" spans="1:7" x14ac:dyDescent="0.25">
      <c r="A882" s="6" t="s">
        <v>873</v>
      </c>
      <c r="B882" s="1">
        <v>0</v>
      </c>
      <c r="C882" s="50">
        <v>595</v>
      </c>
      <c r="D882" s="50">
        <f t="shared" si="148"/>
        <v>807.46458923512751</v>
      </c>
      <c r="E882" s="9"/>
      <c r="F882" s="9"/>
    </row>
    <row r="883" spans="1:7" x14ac:dyDescent="0.25">
      <c r="A883" s="4" t="s">
        <v>869</v>
      </c>
      <c r="B883" s="1">
        <v>0</v>
      </c>
      <c r="C883" s="50">
        <v>1190</v>
      </c>
      <c r="D883" s="50">
        <f t="shared" si="148"/>
        <v>1402.4645892351275</v>
      </c>
      <c r="E883" s="9"/>
      <c r="F883" s="9"/>
    </row>
    <row r="884" spans="1:7" x14ac:dyDescent="0.25">
      <c r="A884" s="60" t="s">
        <v>865</v>
      </c>
      <c r="B884" s="59">
        <v>0</v>
      </c>
      <c r="C884" s="51">
        <v>375</v>
      </c>
      <c r="D884" s="51">
        <v>375</v>
      </c>
      <c r="E884" s="9"/>
      <c r="F884" s="9"/>
    </row>
    <row r="885" spans="1:7" x14ac:dyDescent="0.25">
      <c r="A885" s="60" t="s">
        <v>866</v>
      </c>
      <c r="B885" s="59">
        <v>0</v>
      </c>
      <c r="C885" s="51">
        <v>375</v>
      </c>
      <c r="D885" s="51">
        <v>375</v>
      </c>
      <c r="E885" s="9"/>
      <c r="F885" s="9"/>
    </row>
    <row r="886" spans="1:7" x14ac:dyDescent="0.25">
      <c r="A886" s="60" t="s">
        <v>867</v>
      </c>
      <c r="B886" s="59">
        <v>0</v>
      </c>
      <c r="C886" s="51">
        <v>375</v>
      </c>
      <c r="D886" s="51">
        <v>375</v>
      </c>
      <c r="E886" s="9"/>
      <c r="F886" s="9"/>
    </row>
    <row r="887" spans="1:7" x14ac:dyDescent="0.25">
      <c r="A887" s="6" t="s">
        <v>875</v>
      </c>
      <c r="B887" s="1">
        <v>0</v>
      </c>
      <c r="C887" s="50">
        <v>165</v>
      </c>
      <c r="D887" s="50">
        <f>C887+$C$897</f>
        <v>377.46458923512751</v>
      </c>
      <c r="E887" s="9"/>
      <c r="F887" s="9"/>
    </row>
    <row r="888" spans="1:7" x14ac:dyDescent="0.25">
      <c r="A888" s="7" t="s">
        <v>1759</v>
      </c>
      <c r="B888" s="1">
        <v>0</v>
      </c>
      <c r="C888" s="53">
        <v>185</v>
      </c>
      <c r="D888" s="50"/>
      <c r="E888" s="9"/>
      <c r="F888" s="9"/>
    </row>
    <row r="889" spans="1:7" x14ac:dyDescent="0.25">
      <c r="A889" s="61" t="s">
        <v>1760</v>
      </c>
      <c r="B889" s="59">
        <v>0</v>
      </c>
      <c r="C889" s="54">
        <v>375</v>
      </c>
      <c r="D889" s="51">
        <v>375</v>
      </c>
      <c r="E889" s="9"/>
      <c r="F889" s="9"/>
    </row>
    <row r="890" spans="1:7" x14ac:dyDescent="0.25">
      <c r="A890" s="61" t="s">
        <v>1761</v>
      </c>
      <c r="B890" s="59">
        <v>0</v>
      </c>
      <c r="C890" s="54">
        <v>2625</v>
      </c>
      <c r="D890" s="51">
        <v>2625</v>
      </c>
      <c r="E890" s="9"/>
      <c r="F890" s="9"/>
    </row>
    <row r="891" spans="1:7" x14ac:dyDescent="0.25">
      <c r="A891" s="61" t="s">
        <v>1771</v>
      </c>
      <c r="B891" s="59">
        <v>0</v>
      </c>
      <c r="C891" s="54">
        <v>375</v>
      </c>
      <c r="D891" s="51">
        <v>375</v>
      </c>
      <c r="E891" s="9"/>
      <c r="F891" s="9"/>
    </row>
    <row r="892" spans="1:7" x14ac:dyDescent="0.25">
      <c r="A892" s="9" t="s">
        <v>1764</v>
      </c>
      <c r="B892" s="1">
        <v>0</v>
      </c>
      <c r="C892" s="55">
        <v>900</v>
      </c>
      <c r="D892" s="50">
        <f>C892+$C$897</f>
        <v>1112.4645892351275</v>
      </c>
      <c r="E892" s="9"/>
      <c r="F892" s="9"/>
    </row>
    <row r="893" spans="1:7" x14ac:dyDescent="0.25">
      <c r="A893" s="43" t="s">
        <v>1781</v>
      </c>
      <c r="B893" s="44">
        <f>SUM(B2:B892)</f>
        <v>223</v>
      </c>
      <c r="D893" s="45" t="s">
        <v>1780</v>
      </c>
      <c r="E893" s="44">
        <f>SUM(E2:E892)</f>
        <v>4606.8800000000037</v>
      </c>
      <c r="F893" s="46">
        <f>350000/E893</f>
        <v>75.973326850276052</v>
      </c>
      <c r="G893" s="48" t="s">
        <v>1788</v>
      </c>
    </row>
    <row r="894" spans="1:7" x14ac:dyDescent="0.25">
      <c r="C894" s="49" t="s">
        <v>1773</v>
      </c>
      <c r="D894" s="49" t="s">
        <v>1775</v>
      </c>
    </row>
    <row r="895" spans="1:7" x14ac:dyDescent="0.25">
      <c r="A895" s="28" t="s">
        <v>1777</v>
      </c>
      <c r="B895" s="38"/>
      <c r="C895" s="29">
        <f>SUM(C2:C892)</f>
        <v>709181</v>
      </c>
      <c r="D895" s="29">
        <f>SUM(D2:D892)</f>
        <v>1208227.149932283</v>
      </c>
    </row>
    <row r="897" spans="1:4" x14ac:dyDescent="0.25">
      <c r="A897" t="s">
        <v>1789</v>
      </c>
      <c r="B897" s="57">
        <v>706</v>
      </c>
      <c r="C897" s="58">
        <f>150000/B897</f>
        <v>212.46458923512748</v>
      </c>
      <c r="D897" s="58" t="s">
        <v>1790</v>
      </c>
    </row>
  </sheetData>
  <autoFilter ref="A1:F895" xr:uid="{8F465A13-7FC7-471D-8B25-CA31571E9C5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5A13-7FC7-471D-8B25-CA31571E9C5C}">
  <dimension ref="A1:L895"/>
  <sheetViews>
    <sheetView tabSelected="1" workbookViewId="0">
      <selection activeCell="J16" sqref="J16"/>
    </sheetView>
  </sheetViews>
  <sheetFormatPr defaultRowHeight="15" x14ac:dyDescent="0.25"/>
  <cols>
    <col min="1" max="1" width="110.5703125" bestFit="1" customWidth="1"/>
    <col min="2" max="2" width="43" style="22" customWidth="1"/>
    <col min="3" max="5" width="35.28515625" style="22" customWidth="1"/>
    <col min="6" max="6" width="23.28515625" customWidth="1"/>
    <col min="8" max="8" width="30.85546875" customWidth="1"/>
  </cols>
  <sheetData>
    <row r="1" spans="1:8" ht="46.5" customHeight="1" x14ac:dyDescent="0.25">
      <c r="A1" s="23" t="s">
        <v>818</v>
      </c>
      <c r="B1" s="24" t="s">
        <v>1767</v>
      </c>
      <c r="C1" s="26" t="s">
        <v>1769</v>
      </c>
      <c r="D1" s="27" t="s">
        <v>1770</v>
      </c>
      <c r="E1" s="27" t="s">
        <v>1772</v>
      </c>
      <c r="F1" s="25" t="s">
        <v>1768</v>
      </c>
    </row>
    <row r="2" spans="1:8" x14ac:dyDescent="0.25">
      <c r="A2" s="1" t="s">
        <v>766</v>
      </c>
      <c r="B2" s="18">
        <v>250</v>
      </c>
      <c r="C2" s="18">
        <f>(B2*(25/100)+B2)</f>
        <v>312.5</v>
      </c>
      <c r="D2" s="18">
        <f>(B2*(25/100)+B2)</f>
        <v>312.5</v>
      </c>
      <c r="E2" s="18">
        <f>B2</f>
        <v>250</v>
      </c>
      <c r="F2" s="3" t="s">
        <v>877</v>
      </c>
      <c r="G2" s="12"/>
      <c r="H2" t="s">
        <v>1791</v>
      </c>
    </row>
    <row r="3" spans="1:8" x14ac:dyDescent="0.25">
      <c r="A3" s="1" t="s">
        <v>878</v>
      </c>
      <c r="B3" s="18">
        <v>450</v>
      </c>
      <c r="C3" s="18">
        <f t="shared" ref="C3:C66" si="0">(B3*(25/100)+B3)</f>
        <v>562.5</v>
      </c>
      <c r="D3" s="18">
        <f t="shared" ref="D3:D66" si="1">(B3*(25/100)+B3)</f>
        <v>562.5</v>
      </c>
      <c r="E3" s="18">
        <f t="shared" ref="E3:E25" si="2">B3</f>
        <v>450</v>
      </c>
      <c r="F3" s="3" t="s">
        <v>879</v>
      </c>
      <c r="G3" s="17"/>
      <c r="H3" t="s">
        <v>1766</v>
      </c>
    </row>
    <row r="4" spans="1:8" x14ac:dyDescent="0.25">
      <c r="A4" s="1" t="s">
        <v>0</v>
      </c>
      <c r="B4" s="18">
        <v>250</v>
      </c>
      <c r="C4" s="18">
        <f t="shared" si="0"/>
        <v>312.5</v>
      </c>
      <c r="D4" s="18">
        <f t="shared" si="1"/>
        <v>312.5</v>
      </c>
      <c r="E4" s="18">
        <f t="shared" si="2"/>
        <v>250</v>
      </c>
      <c r="F4" s="3" t="s">
        <v>880</v>
      </c>
    </row>
    <row r="5" spans="1:8" x14ac:dyDescent="0.25">
      <c r="A5" s="1" t="s">
        <v>831</v>
      </c>
      <c r="B5" s="18">
        <v>450</v>
      </c>
      <c r="C5" s="18">
        <f t="shared" si="0"/>
        <v>562.5</v>
      </c>
      <c r="D5" s="18">
        <f t="shared" si="1"/>
        <v>562.5</v>
      </c>
      <c r="E5" s="18">
        <f t="shared" si="2"/>
        <v>450</v>
      </c>
      <c r="F5" s="3" t="s">
        <v>881</v>
      </c>
    </row>
    <row r="6" spans="1:8" x14ac:dyDescent="0.25">
      <c r="A6" s="1" t="s">
        <v>849</v>
      </c>
      <c r="B6" s="19">
        <v>375</v>
      </c>
      <c r="C6" s="19">
        <v>375</v>
      </c>
      <c r="D6" s="19">
        <v>375</v>
      </c>
      <c r="E6" s="19">
        <f t="shared" si="2"/>
        <v>375</v>
      </c>
      <c r="F6" s="3" t="s">
        <v>882</v>
      </c>
    </row>
    <row r="7" spans="1:8" x14ac:dyDescent="0.25">
      <c r="A7" s="1" t="s">
        <v>2</v>
      </c>
      <c r="B7" s="18">
        <v>350</v>
      </c>
      <c r="C7" s="18">
        <f t="shared" si="0"/>
        <v>437.5</v>
      </c>
      <c r="D7" s="18">
        <f t="shared" si="1"/>
        <v>437.5</v>
      </c>
      <c r="E7" s="18">
        <f t="shared" si="2"/>
        <v>350</v>
      </c>
      <c r="F7" s="3" t="s">
        <v>883</v>
      </c>
    </row>
    <row r="8" spans="1:8" x14ac:dyDescent="0.25">
      <c r="A8" s="1" t="s">
        <v>1</v>
      </c>
      <c r="B8" s="18">
        <v>450</v>
      </c>
      <c r="C8" s="18">
        <f t="shared" si="0"/>
        <v>562.5</v>
      </c>
      <c r="D8" s="18">
        <f t="shared" si="1"/>
        <v>562.5</v>
      </c>
      <c r="E8" s="18">
        <f t="shared" si="2"/>
        <v>450</v>
      </c>
      <c r="F8" s="3" t="s">
        <v>884</v>
      </c>
    </row>
    <row r="9" spans="1:8" x14ac:dyDescent="0.25">
      <c r="A9" s="1" t="s">
        <v>1765</v>
      </c>
      <c r="B9" s="19">
        <v>375</v>
      </c>
      <c r="C9" s="19">
        <v>375</v>
      </c>
      <c r="D9" s="19">
        <v>375</v>
      </c>
      <c r="E9" s="19">
        <f t="shared" si="2"/>
        <v>375</v>
      </c>
      <c r="F9" s="3" t="s">
        <v>885</v>
      </c>
    </row>
    <row r="10" spans="1:8" x14ac:dyDescent="0.25">
      <c r="A10" s="1" t="s">
        <v>747</v>
      </c>
      <c r="B10" s="18">
        <v>150</v>
      </c>
      <c r="C10" s="18">
        <f t="shared" si="0"/>
        <v>187.5</v>
      </c>
      <c r="D10" s="18">
        <f t="shared" si="1"/>
        <v>187.5</v>
      </c>
      <c r="E10" s="18">
        <f t="shared" si="2"/>
        <v>150</v>
      </c>
      <c r="F10" s="3" t="s">
        <v>886</v>
      </c>
    </row>
    <row r="11" spans="1:8" x14ac:dyDescent="0.25">
      <c r="A11" s="1" t="s">
        <v>3</v>
      </c>
      <c r="B11" s="18">
        <v>350</v>
      </c>
      <c r="C11" s="18">
        <f t="shared" si="0"/>
        <v>437.5</v>
      </c>
      <c r="D11" s="18">
        <f t="shared" si="1"/>
        <v>437.5</v>
      </c>
      <c r="E11" s="18">
        <f t="shared" si="2"/>
        <v>350</v>
      </c>
      <c r="F11" s="3" t="s">
        <v>887</v>
      </c>
    </row>
    <row r="12" spans="1:8" x14ac:dyDescent="0.25">
      <c r="A12" s="1" t="s">
        <v>11</v>
      </c>
      <c r="B12" s="18">
        <v>350</v>
      </c>
      <c r="C12" s="18">
        <f t="shared" si="0"/>
        <v>437.5</v>
      </c>
      <c r="D12" s="18">
        <f t="shared" si="1"/>
        <v>437.5</v>
      </c>
      <c r="E12" s="18">
        <f t="shared" si="2"/>
        <v>350</v>
      </c>
      <c r="F12" s="3" t="s">
        <v>888</v>
      </c>
    </row>
    <row r="13" spans="1:8" x14ac:dyDescent="0.25">
      <c r="A13" s="1" t="s">
        <v>4</v>
      </c>
      <c r="B13" s="18">
        <v>350</v>
      </c>
      <c r="C13" s="18">
        <f t="shared" si="0"/>
        <v>437.5</v>
      </c>
      <c r="D13" s="18">
        <f t="shared" si="1"/>
        <v>437.5</v>
      </c>
      <c r="E13" s="18">
        <f t="shared" si="2"/>
        <v>350</v>
      </c>
      <c r="F13" s="3" t="s">
        <v>889</v>
      </c>
    </row>
    <row r="14" spans="1:8" x14ac:dyDescent="0.25">
      <c r="A14" s="1" t="s">
        <v>739</v>
      </c>
      <c r="B14" s="18">
        <v>450</v>
      </c>
      <c r="C14" s="18">
        <f t="shared" si="0"/>
        <v>562.5</v>
      </c>
      <c r="D14" s="18">
        <f t="shared" si="1"/>
        <v>562.5</v>
      </c>
      <c r="E14" s="18">
        <f t="shared" si="2"/>
        <v>450</v>
      </c>
      <c r="F14" s="3" t="s">
        <v>890</v>
      </c>
    </row>
    <row r="15" spans="1:8" x14ac:dyDescent="0.25">
      <c r="A15" s="1" t="s">
        <v>6</v>
      </c>
      <c r="B15" s="18">
        <v>350</v>
      </c>
      <c r="C15" s="18">
        <f t="shared" si="0"/>
        <v>437.5</v>
      </c>
      <c r="D15" s="18">
        <f t="shared" si="1"/>
        <v>437.5</v>
      </c>
      <c r="E15" s="18">
        <f t="shared" si="2"/>
        <v>350</v>
      </c>
      <c r="F15" s="3" t="s">
        <v>891</v>
      </c>
    </row>
    <row r="16" spans="1:8" x14ac:dyDescent="0.25">
      <c r="A16" s="1" t="s">
        <v>5</v>
      </c>
      <c r="B16" s="18">
        <v>250</v>
      </c>
      <c r="C16" s="18">
        <f t="shared" si="0"/>
        <v>312.5</v>
      </c>
      <c r="D16" s="18">
        <f t="shared" si="1"/>
        <v>312.5</v>
      </c>
      <c r="E16" s="18">
        <f t="shared" si="2"/>
        <v>250</v>
      </c>
      <c r="F16" s="3" t="s">
        <v>892</v>
      </c>
    </row>
    <row r="17" spans="1:6" x14ac:dyDescent="0.25">
      <c r="A17" s="1" t="s">
        <v>7</v>
      </c>
      <c r="B17" s="18">
        <v>350</v>
      </c>
      <c r="C17" s="18">
        <f t="shared" si="0"/>
        <v>437.5</v>
      </c>
      <c r="D17" s="18">
        <f t="shared" si="1"/>
        <v>437.5</v>
      </c>
      <c r="E17" s="18">
        <f t="shared" si="2"/>
        <v>350</v>
      </c>
      <c r="F17" s="3" t="s">
        <v>893</v>
      </c>
    </row>
    <row r="18" spans="1:6" x14ac:dyDescent="0.25">
      <c r="A18" s="1" t="s">
        <v>783</v>
      </c>
      <c r="B18" s="18">
        <v>450</v>
      </c>
      <c r="C18" s="18">
        <f t="shared" si="0"/>
        <v>562.5</v>
      </c>
      <c r="D18" s="18">
        <f t="shared" si="1"/>
        <v>562.5</v>
      </c>
      <c r="E18" s="18">
        <f t="shared" si="2"/>
        <v>450</v>
      </c>
      <c r="F18" s="3" t="s">
        <v>894</v>
      </c>
    </row>
    <row r="19" spans="1:6" x14ac:dyDescent="0.25">
      <c r="A19" s="1" t="s">
        <v>9</v>
      </c>
      <c r="B19" s="18">
        <v>650</v>
      </c>
      <c r="C19" s="18">
        <f t="shared" si="0"/>
        <v>812.5</v>
      </c>
      <c r="D19" s="18">
        <f t="shared" si="1"/>
        <v>812.5</v>
      </c>
      <c r="E19" s="18">
        <f t="shared" si="2"/>
        <v>650</v>
      </c>
      <c r="F19" s="3" t="s">
        <v>895</v>
      </c>
    </row>
    <row r="20" spans="1:6" x14ac:dyDescent="0.25">
      <c r="A20" s="1" t="s">
        <v>753</v>
      </c>
      <c r="B20" s="18">
        <v>450</v>
      </c>
      <c r="C20" s="18">
        <f t="shared" si="0"/>
        <v>562.5</v>
      </c>
      <c r="D20" s="18">
        <f t="shared" si="1"/>
        <v>562.5</v>
      </c>
      <c r="E20" s="18">
        <f t="shared" si="2"/>
        <v>450</v>
      </c>
      <c r="F20" s="3" t="s">
        <v>896</v>
      </c>
    </row>
    <row r="21" spans="1:6" x14ac:dyDescent="0.25">
      <c r="A21" s="1" t="s">
        <v>738</v>
      </c>
      <c r="B21" s="18">
        <v>450</v>
      </c>
      <c r="C21" s="18">
        <f t="shared" si="0"/>
        <v>562.5</v>
      </c>
      <c r="D21" s="18">
        <f t="shared" si="1"/>
        <v>562.5</v>
      </c>
      <c r="E21" s="18">
        <f t="shared" si="2"/>
        <v>450</v>
      </c>
      <c r="F21" s="3" t="s">
        <v>897</v>
      </c>
    </row>
    <row r="22" spans="1:6" x14ac:dyDescent="0.25">
      <c r="A22" s="1" t="s">
        <v>10</v>
      </c>
      <c r="B22" s="18">
        <v>294</v>
      </c>
      <c r="C22" s="18">
        <f t="shared" si="0"/>
        <v>367.5</v>
      </c>
      <c r="D22" s="18">
        <f t="shared" si="1"/>
        <v>367.5</v>
      </c>
      <c r="E22" s="18">
        <f t="shared" si="2"/>
        <v>294</v>
      </c>
      <c r="F22" s="3" t="s">
        <v>898</v>
      </c>
    </row>
    <row r="23" spans="1:6" x14ac:dyDescent="0.25">
      <c r="A23" s="1" t="s">
        <v>817</v>
      </c>
      <c r="B23" s="18">
        <v>350</v>
      </c>
      <c r="C23" s="18">
        <f t="shared" si="0"/>
        <v>437.5</v>
      </c>
      <c r="D23" s="18">
        <f t="shared" si="1"/>
        <v>437.5</v>
      </c>
      <c r="E23" s="18">
        <f t="shared" si="2"/>
        <v>350</v>
      </c>
      <c r="F23" s="3" t="s">
        <v>899</v>
      </c>
    </row>
    <row r="24" spans="1:6" x14ac:dyDescent="0.25">
      <c r="A24" s="1" t="s">
        <v>12</v>
      </c>
      <c r="B24" s="18">
        <v>350</v>
      </c>
      <c r="C24" s="18">
        <f t="shared" si="0"/>
        <v>437.5</v>
      </c>
      <c r="D24" s="18">
        <f t="shared" si="1"/>
        <v>437.5</v>
      </c>
      <c r="E24" s="18">
        <f t="shared" si="2"/>
        <v>350</v>
      </c>
      <c r="F24" s="3" t="s">
        <v>900</v>
      </c>
    </row>
    <row r="25" spans="1:6" x14ac:dyDescent="0.25">
      <c r="A25" s="1" t="s">
        <v>784</v>
      </c>
      <c r="B25" s="18">
        <v>450</v>
      </c>
      <c r="C25" s="18">
        <f t="shared" si="0"/>
        <v>562.5</v>
      </c>
      <c r="D25" s="18">
        <f t="shared" si="1"/>
        <v>562.5</v>
      </c>
      <c r="E25" s="18">
        <f t="shared" si="2"/>
        <v>450</v>
      </c>
      <c r="F25" s="3" t="s">
        <v>901</v>
      </c>
    </row>
    <row r="26" spans="1:6" x14ac:dyDescent="0.25">
      <c r="A26" s="14" t="s">
        <v>13</v>
      </c>
      <c r="B26" s="2">
        <v>913</v>
      </c>
      <c r="C26" s="2">
        <v>913</v>
      </c>
      <c r="D26" s="18">
        <f t="shared" si="1"/>
        <v>1141.25</v>
      </c>
      <c r="E26" s="18">
        <f>(B26*(25/100)+B26)</f>
        <v>1141.25</v>
      </c>
      <c r="F26" s="3" t="s">
        <v>902</v>
      </c>
    </row>
    <row r="27" spans="1:6" x14ac:dyDescent="0.25">
      <c r="A27" s="1" t="s">
        <v>14</v>
      </c>
      <c r="B27" s="18">
        <v>650</v>
      </c>
      <c r="C27" s="18">
        <f t="shared" si="0"/>
        <v>812.5</v>
      </c>
      <c r="D27" s="18">
        <f t="shared" si="1"/>
        <v>812.5</v>
      </c>
      <c r="E27" s="18">
        <f t="shared" ref="E27:E30" si="3">B27</f>
        <v>650</v>
      </c>
      <c r="F27" s="3" t="s">
        <v>903</v>
      </c>
    </row>
    <row r="28" spans="1:6" x14ac:dyDescent="0.25">
      <c r="A28" s="1" t="s">
        <v>706</v>
      </c>
      <c r="B28" s="18">
        <v>450</v>
      </c>
      <c r="C28" s="18">
        <f t="shared" si="0"/>
        <v>562.5</v>
      </c>
      <c r="D28" s="18">
        <f t="shared" si="1"/>
        <v>562.5</v>
      </c>
      <c r="E28" s="18">
        <f t="shared" si="3"/>
        <v>450</v>
      </c>
      <c r="F28" s="3" t="s">
        <v>904</v>
      </c>
    </row>
    <row r="29" spans="1:6" x14ac:dyDescent="0.25">
      <c r="A29" s="1" t="s">
        <v>15</v>
      </c>
      <c r="B29" s="18">
        <v>3250</v>
      </c>
      <c r="C29" s="18">
        <f t="shared" si="0"/>
        <v>4062.5</v>
      </c>
      <c r="D29" s="18">
        <f t="shared" si="1"/>
        <v>4062.5</v>
      </c>
      <c r="E29" s="18">
        <f t="shared" si="3"/>
        <v>3250</v>
      </c>
      <c r="F29" s="3" t="s">
        <v>905</v>
      </c>
    </row>
    <row r="30" spans="1:6" x14ac:dyDescent="0.25">
      <c r="A30" s="1" t="s">
        <v>16</v>
      </c>
      <c r="B30" s="18">
        <v>430</v>
      </c>
      <c r="C30" s="18">
        <f t="shared" si="0"/>
        <v>537.5</v>
      </c>
      <c r="D30" s="18">
        <f t="shared" si="1"/>
        <v>537.5</v>
      </c>
      <c r="E30" s="18">
        <f t="shared" si="3"/>
        <v>430</v>
      </c>
      <c r="F30" s="3" t="s">
        <v>906</v>
      </c>
    </row>
    <row r="31" spans="1:6" x14ac:dyDescent="0.25">
      <c r="A31" s="14" t="s">
        <v>17</v>
      </c>
      <c r="B31" s="2">
        <v>5953</v>
      </c>
      <c r="C31" s="2">
        <v>5953</v>
      </c>
      <c r="D31" s="18">
        <f t="shared" si="1"/>
        <v>7441.25</v>
      </c>
      <c r="E31" s="18">
        <f>(B31*(25/100)+B31)</f>
        <v>7441.25</v>
      </c>
      <c r="F31" s="3" t="s">
        <v>907</v>
      </c>
    </row>
    <row r="32" spans="1:6" x14ac:dyDescent="0.25">
      <c r="A32" s="1" t="s">
        <v>18</v>
      </c>
      <c r="B32" s="18">
        <v>350</v>
      </c>
      <c r="C32" s="18">
        <f t="shared" si="0"/>
        <v>437.5</v>
      </c>
      <c r="D32" s="18">
        <f t="shared" si="1"/>
        <v>437.5</v>
      </c>
      <c r="E32" s="18">
        <f t="shared" ref="E32:E36" si="4">B32</f>
        <v>350</v>
      </c>
      <c r="F32" s="3" t="s">
        <v>908</v>
      </c>
    </row>
    <row r="33" spans="1:6" x14ac:dyDescent="0.25">
      <c r="A33" s="1" t="s">
        <v>764</v>
      </c>
      <c r="B33" s="18">
        <v>1590</v>
      </c>
      <c r="C33" s="18">
        <f t="shared" si="0"/>
        <v>1987.5</v>
      </c>
      <c r="D33" s="18">
        <f t="shared" si="1"/>
        <v>1987.5</v>
      </c>
      <c r="E33" s="18">
        <f t="shared" si="4"/>
        <v>1590</v>
      </c>
      <c r="F33" s="3" t="s">
        <v>909</v>
      </c>
    </row>
    <row r="34" spans="1:6" x14ac:dyDescent="0.25">
      <c r="A34" s="1" t="s">
        <v>19</v>
      </c>
      <c r="B34" s="18">
        <v>350</v>
      </c>
      <c r="C34" s="18">
        <f t="shared" si="0"/>
        <v>437.5</v>
      </c>
      <c r="D34" s="18">
        <f t="shared" si="1"/>
        <v>437.5</v>
      </c>
      <c r="E34" s="18">
        <f t="shared" si="4"/>
        <v>350</v>
      </c>
      <c r="F34" s="3" t="s">
        <v>910</v>
      </c>
    </row>
    <row r="35" spans="1:6" x14ac:dyDescent="0.25">
      <c r="A35" s="1" t="s">
        <v>20</v>
      </c>
      <c r="B35" s="18">
        <v>350</v>
      </c>
      <c r="C35" s="18">
        <f t="shared" si="0"/>
        <v>437.5</v>
      </c>
      <c r="D35" s="18">
        <f t="shared" si="1"/>
        <v>437.5</v>
      </c>
      <c r="E35" s="18">
        <f t="shared" si="4"/>
        <v>350</v>
      </c>
      <c r="F35" s="3" t="s">
        <v>911</v>
      </c>
    </row>
    <row r="36" spans="1:6" x14ac:dyDescent="0.25">
      <c r="A36" s="1" t="s">
        <v>21</v>
      </c>
      <c r="B36" s="18">
        <v>650</v>
      </c>
      <c r="C36" s="18">
        <f t="shared" si="0"/>
        <v>812.5</v>
      </c>
      <c r="D36" s="18">
        <f t="shared" si="1"/>
        <v>812.5</v>
      </c>
      <c r="E36" s="18">
        <f t="shared" si="4"/>
        <v>650</v>
      </c>
      <c r="F36" s="3" t="s">
        <v>912</v>
      </c>
    </row>
    <row r="37" spans="1:6" x14ac:dyDescent="0.25">
      <c r="A37" s="14" t="s">
        <v>22</v>
      </c>
      <c r="B37" s="2">
        <v>493</v>
      </c>
      <c r="C37" s="2">
        <v>493</v>
      </c>
      <c r="D37" s="18">
        <f t="shared" si="1"/>
        <v>616.25</v>
      </c>
      <c r="E37" s="18">
        <f>(B37*(25/100)+B37)</f>
        <v>616.25</v>
      </c>
      <c r="F37" s="3" t="s">
        <v>913</v>
      </c>
    </row>
    <row r="38" spans="1:6" x14ac:dyDescent="0.25">
      <c r="A38" s="1" t="s">
        <v>23</v>
      </c>
      <c r="B38" s="18">
        <v>350</v>
      </c>
      <c r="C38" s="18">
        <f t="shared" si="0"/>
        <v>437.5</v>
      </c>
      <c r="D38" s="18">
        <f t="shared" si="1"/>
        <v>437.5</v>
      </c>
      <c r="E38" s="18">
        <f t="shared" ref="E38:E67" si="5">B38</f>
        <v>350</v>
      </c>
      <c r="F38" s="3" t="s">
        <v>914</v>
      </c>
    </row>
    <row r="39" spans="1:6" x14ac:dyDescent="0.25">
      <c r="A39" s="1" t="s">
        <v>24</v>
      </c>
      <c r="B39" s="18">
        <v>210</v>
      </c>
      <c r="C39" s="18">
        <f t="shared" si="0"/>
        <v>262.5</v>
      </c>
      <c r="D39" s="18">
        <f t="shared" si="1"/>
        <v>262.5</v>
      </c>
      <c r="E39" s="18">
        <f t="shared" si="5"/>
        <v>210</v>
      </c>
      <c r="F39" s="3" t="s">
        <v>915</v>
      </c>
    </row>
    <row r="40" spans="1:6" x14ac:dyDescent="0.25">
      <c r="A40" s="1" t="s">
        <v>840</v>
      </c>
      <c r="B40" s="18">
        <v>5000</v>
      </c>
      <c r="C40" s="18">
        <f t="shared" si="0"/>
        <v>6250</v>
      </c>
      <c r="D40" s="18">
        <f t="shared" si="1"/>
        <v>6250</v>
      </c>
      <c r="E40" s="18">
        <f t="shared" si="5"/>
        <v>5000</v>
      </c>
      <c r="F40" s="3" t="s">
        <v>916</v>
      </c>
    </row>
    <row r="41" spans="1:6" x14ac:dyDescent="0.25">
      <c r="A41" s="1" t="s">
        <v>25</v>
      </c>
      <c r="B41" s="18">
        <v>650</v>
      </c>
      <c r="C41" s="18">
        <f t="shared" si="0"/>
        <v>812.5</v>
      </c>
      <c r="D41" s="18">
        <f t="shared" si="1"/>
        <v>812.5</v>
      </c>
      <c r="E41" s="18">
        <f t="shared" si="5"/>
        <v>650</v>
      </c>
      <c r="F41" s="3" t="s">
        <v>917</v>
      </c>
    </row>
    <row r="42" spans="1:6" x14ac:dyDescent="0.25">
      <c r="A42" s="1" t="s">
        <v>26</v>
      </c>
      <c r="B42" s="18">
        <v>350</v>
      </c>
      <c r="C42" s="18">
        <f t="shared" si="0"/>
        <v>437.5</v>
      </c>
      <c r="D42" s="18">
        <f t="shared" si="1"/>
        <v>437.5</v>
      </c>
      <c r="E42" s="18">
        <f t="shared" si="5"/>
        <v>350</v>
      </c>
      <c r="F42" s="3" t="s">
        <v>918</v>
      </c>
    </row>
    <row r="43" spans="1:6" x14ac:dyDescent="0.25">
      <c r="A43" s="1" t="s">
        <v>27</v>
      </c>
      <c r="B43" s="18">
        <v>450</v>
      </c>
      <c r="C43" s="18">
        <f t="shared" si="0"/>
        <v>562.5</v>
      </c>
      <c r="D43" s="18">
        <f t="shared" si="1"/>
        <v>562.5</v>
      </c>
      <c r="E43" s="18">
        <f t="shared" si="5"/>
        <v>450</v>
      </c>
      <c r="F43" s="3" t="s">
        <v>919</v>
      </c>
    </row>
    <row r="44" spans="1:6" x14ac:dyDescent="0.25">
      <c r="A44" s="1" t="s">
        <v>705</v>
      </c>
      <c r="B44" s="18">
        <v>400</v>
      </c>
      <c r="C44" s="18">
        <f t="shared" si="0"/>
        <v>500</v>
      </c>
      <c r="D44" s="18">
        <f t="shared" si="1"/>
        <v>500</v>
      </c>
      <c r="E44" s="18">
        <f t="shared" si="5"/>
        <v>400</v>
      </c>
      <c r="F44" s="3" t="s">
        <v>920</v>
      </c>
    </row>
    <row r="45" spans="1:6" x14ac:dyDescent="0.25">
      <c r="A45" s="1" t="s">
        <v>28</v>
      </c>
      <c r="B45" s="18">
        <v>350</v>
      </c>
      <c r="C45" s="18">
        <f t="shared" si="0"/>
        <v>437.5</v>
      </c>
      <c r="D45" s="18">
        <f t="shared" si="1"/>
        <v>437.5</v>
      </c>
      <c r="E45" s="18">
        <f t="shared" si="5"/>
        <v>350</v>
      </c>
      <c r="F45" s="3" t="s">
        <v>921</v>
      </c>
    </row>
    <row r="46" spans="1:6" x14ac:dyDescent="0.25">
      <c r="A46" s="1" t="s">
        <v>29</v>
      </c>
      <c r="B46" s="18">
        <v>350</v>
      </c>
      <c r="C46" s="18">
        <f t="shared" si="0"/>
        <v>437.5</v>
      </c>
      <c r="D46" s="18">
        <f t="shared" si="1"/>
        <v>437.5</v>
      </c>
      <c r="E46" s="18">
        <f t="shared" si="5"/>
        <v>350</v>
      </c>
      <c r="F46" s="3" t="s">
        <v>922</v>
      </c>
    </row>
    <row r="47" spans="1:6" x14ac:dyDescent="0.25">
      <c r="A47" s="1" t="s">
        <v>30</v>
      </c>
      <c r="B47" s="18">
        <v>350</v>
      </c>
      <c r="C47" s="18">
        <f t="shared" si="0"/>
        <v>437.5</v>
      </c>
      <c r="D47" s="18">
        <f t="shared" si="1"/>
        <v>437.5</v>
      </c>
      <c r="E47" s="18">
        <f t="shared" si="5"/>
        <v>350</v>
      </c>
      <c r="F47" s="3" t="s">
        <v>923</v>
      </c>
    </row>
    <row r="48" spans="1:6" x14ac:dyDescent="0.25">
      <c r="A48" s="1" t="s">
        <v>31</v>
      </c>
      <c r="B48" s="18">
        <v>250</v>
      </c>
      <c r="C48" s="18">
        <f t="shared" si="0"/>
        <v>312.5</v>
      </c>
      <c r="D48" s="18">
        <f t="shared" si="1"/>
        <v>312.5</v>
      </c>
      <c r="E48" s="18">
        <f t="shared" si="5"/>
        <v>250</v>
      </c>
      <c r="F48" s="3" t="s">
        <v>924</v>
      </c>
    </row>
    <row r="49" spans="1:6" x14ac:dyDescent="0.25">
      <c r="A49" s="1" t="s">
        <v>32</v>
      </c>
      <c r="B49" s="18">
        <v>350</v>
      </c>
      <c r="C49" s="18">
        <f t="shared" si="0"/>
        <v>437.5</v>
      </c>
      <c r="D49" s="18">
        <f t="shared" si="1"/>
        <v>437.5</v>
      </c>
      <c r="E49" s="18">
        <f t="shared" si="5"/>
        <v>350</v>
      </c>
      <c r="F49" s="3" t="s">
        <v>925</v>
      </c>
    </row>
    <row r="50" spans="1:6" x14ac:dyDescent="0.25">
      <c r="A50" s="1" t="s">
        <v>33</v>
      </c>
      <c r="B50" s="18">
        <v>350</v>
      </c>
      <c r="C50" s="18">
        <f t="shared" si="0"/>
        <v>437.5</v>
      </c>
      <c r="D50" s="18">
        <f t="shared" si="1"/>
        <v>437.5</v>
      </c>
      <c r="E50" s="18">
        <f t="shared" si="5"/>
        <v>350</v>
      </c>
      <c r="F50" s="3" t="s">
        <v>926</v>
      </c>
    </row>
    <row r="51" spans="1:6" x14ac:dyDescent="0.25">
      <c r="A51" s="1" t="s">
        <v>695</v>
      </c>
      <c r="B51" s="18">
        <v>400</v>
      </c>
      <c r="C51" s="18">
        <f t="shared" si="0"/>
        <v>500</v>
      </c>
      <c r="D51" s="18">
        <f t="shared" si="1"/>
        <v>500</v>
      </c>
      <c r="E51" s="18">
        <f t="shared" si="5"/>
        <v>400</v>
      </c>
      <c r="F51" s="3" t="s">
        <v>927</v>
      </c>
    </row>
    <row r="52" spans="1:6" x14ac:dyDescent="0.25">
      <c r="A52" s="1" t="s">
        <v>34</v>
      </c>
      <c r="B52" s="18">
        <v>1350</v>
      </c>
      <c r="C52" s="18">
        <f t="shared" si="0"/>
        <v>1687.5</v>
      </c>
      <c r="D52" s="18">
        <f t="shared" si="1"/>
        <v>1687.5</v>
      </c>
      <c r="E52" s="18">
        <f t="shared" si="5"/>
        <v>1350</v>
      </c>
      <c r="F52" s="3" t="s">
        <v>928</v>
      </c>
    </row>
    <row r="53" spans="1:6" x14ac:dyDescent="0.25">
      <c r="A53" s="1" t="s">
        <v>35</v>
      </c>
      <c r="B53" s="18">
        <v>273</v>
      </c>
      <c r="C53" s="18">
        <f t="shared" si="0"/>
        <v>341.25</v>
      </c>
      <c r="D53" s="18">
        <f t="shared" si="1"/>
        <v>341.25</v>
      </c>
      <c r="E53" s="18">
        <f t="shared" si="5"/>
        <v>273</v>
      </c>
      <c r="F53" s="3" t="s">
        <v>929</v>
      </c>
    </row>
    <row r="54" spans="1:6" x14ac:dyDescent="0.25">
      <c r="A54" s="1" t="s">
        <v>36</v>
      </c>
      <c r="B54" s="18">
        <v>650</v>
      </c>
      <c r="C54" s="18">
        <f t="shared" si="0"/>
        <v>812.5</v>
      </c>
      <c r="D54" s="18">
        <f t="shared" si="1"/>
        <v>812.5</v>
      </c>
      <c r="E54" s="18">
        <f t="shared" si="5"/>
        <v>650</v>
      </c>
      <c r="F54" s="3" t="s">
        <v>930</v>
      </c>
    </row>
    <row r="55" spans="1:6" x14ac:dyDescent="0.25">
      <c r="A55" s="1" t="s">
        <v>37</v>
      </c>
      <c r="B55" s="18">
        <v>650</v>
      </c>
      <c r="C55" s="18">
        <f t="shared" si="0"/>
        <v>812.5</v>
      </c>
      <c r="D55" s="18">
        <f t="shared" si="1"/>
        <v>812.5</v>
      </c>
      <c r="E55" s="18">
        <f t="shared" si="5"/>
        <v>650</v>
      </c>
      <c r="F55" s="3" t="s">
        <v>931</v>
      </c>
    </row>
    <row r="56" spans="1:6" x14ac:dyDescent="0.25">
      <c r="A56" s="1" t="s">
        <v>38</v>
      </c>
      <c r="B56" s="18">
        <v>350</v>
      </c>
      <c r="C56" s="18">
        <f t="shared" si="0"/>
        <v>437.5</v>
      </c>
      <c r="D56" s="18">
        <f t="shared" si="1"/>
        <v>437.5</v>
      </c>
      <c r="E56" s="18">
        <f t="shared" si="5"/>
        <v>350</v>
      </c>
      <c r="F56" s="3" t="s">
        <v>932</v>
      </c>
    </row>
    <row r="57" spans="1:6" x14ac:dyDescent="0.25">
      <c r="A57" s="1" t="s">
        <v>39</v>
      </c>
      <c r="B57" s="18">
        <v>950</v>
      </c>
      <c r="C57" s="18">
        <f t="shared" si="0"/>
        <v>1187.5</v>
      </c>
      <c r="D57" s="18">
        <f t="shared" si="1"/>
        <v>1187.5</v>
      </c>
      <c r="E57" s="18">
        <f t="shared" si="5"/>
        <v>950</v>
      </c>
      <c r="F57" s="3" t="s">
        <v>933</v>
      </c>
    </row>
    <row r="58" spans="1:6" x14ac:dyDescent="0.25">
      <c r="A58" s="1" t="s">
        <v>40</v>
      </c>
      <c r="B58" s="18">
        <v>650</v>
      </c>
      <c r="C58" s="18">
        <f t="shared" si="0"/>
        <v>812.5</v>
      </c>
      <c r="D58" s="18">
        <f t="shared" si="1"/>
        <v>812.5</v>
      </c>
      <c r="E58" s="18">
        <f t="shared" si="5"/>
        <v>650</v>
      </c>
      <c r="F58" s="3" t="s">
        <v>934</v>
      </c>
    </row>
    <row r="59" spans="1:6" x14ac:dyDescent="0.25">
      <c r="A59" s="1" t="s">
        <v>41</v>
      </c>
      <c r="B59" s="18">
        <v>350</v>
      </c>
      <c r="C59" s="18">
        <f t="shared" si="0"/>
        <v>437.5</v>
      </c>
      <c r="D59" s="18">
        <f t="shared" si="1"/>
        <v>437.5</v>
      </c>
      <c r="E59" s="18">
        <f t="shared" si="5"/>
        <v>350</v>
      </c>
      <c r="F59" s="3" t="s">
        <v>935</v>
      </c>
    </row>
    <row r="60" spans="1:6" x14ac:dyDescent="0.25">
      <c r="A60" s="1" t="s">
        <v>42</v>
      </c>
      <c r="B60" s="18">
        <v>2850</v>
      </c>
      <c r="C60" s="18">
        <f t="shared" si="0"/>
        <v>3562.5</v>
      </c>
      <c r="D60" s="18">
        <f t="shared" si="1"/>
        <v>3562.5</v>
      </c>
      <c r="E60" s="18">
        <f t="shared" si="5"/>
        <v>2850</v>
      </c>
      <c r="F60" s="3" t="s">
        <v>936</v>
      </c>
    </row>
    <row r="61" spans="1:6" x14ac:dyDescent="0.25">
      <c r="A61" s="1" t="s">
        <v>43</v>
      </c>
      <c r="B61" s="18">
        <v>650</v>
      </c>
      <c r="C61" s="18">
        <f t="shared" si="0"/>
        <v>812.5</v>
      </c>
      <c r="D61" s="18">
        <f t="shared" si="1"/>
        <v>812.5</v>
      </c>
      <c r="E61" s="18">
        <f t="shared" si="5"/>
        <v>650</v>
      </c>
      <c r="F61" s="3" t="s">
        <v>937</v>
      </c>
    </row>
    <row r="62" spans="1:6" x14ac:dyDescent="0.25">
      <c r="A62" s="1" t="s">
        <v>816</v>
      </c>
      <c r="B62" s="18">
        <v>220</v>
      </c>
      <c r="C62" s="18">
        <f t="shared" si="0"/>
        <v>275</v>
      </c>
      <c r="D62" s="18">
        <f t="shared" si="1"/>
        <v>275</v>
      </c>
      <c r="E62" s="18">
        <f t="shared" si="5"/>
        <v>220</v>
      </c>
      <c r="F62" s="3" t="s">
        <v>938</v>
      </c>
    </row>
    <row r="63" spans="1:6" x14ac:dyDescent="0.25">
      <c r="A63" s="1" t="s">
        <v>44</v>
      </c>
      <c r="B63" s="18">
        <v>650</v>
      </c>
      <c r="C63" s="18">
        <f t="shared" si="0"/>
        <v>812.5</v>
      </c>
      <c r="D63" s="18">
        <f t="shared" si="1"/>
        <v>812.5</v>
      </c>
      <c r="E63" s="18">
        <f t="shared" si="5"/>
        <v>650</v>
      </c>
      <c r="F63" s="3" t="s">
        <v>939</v>
      </c>
    </row>
    <row r="64" spans="1:6" x14ac:dyDescent="0.25">
      <c r="A64" s="1" t="s">
        <v>45</v>
      </c>
      <c r="B64" s="18">
        <v>250</v>
      </c>
      <c r="C64" s="18">
        <f t="shared" si="0"/>
        <v>312.5</v>
      </c>
      <c r="D64" s="18">
        <f t="shared" si="1"/>
        <v>312.5</v>
      </c>
      <c r="E64" s="18">
        <f t="shared" si="5"/>
        <v>250</v>
      </c>
      <c r="F64" s="3" t="s">
        <v>940</v>
      </c>
    </row>
    <row r="65" spans="1:6" x14ac:dyDescent="0.25">
      <c r="A65" s="1" t="s">
        <v>46</v>
      </c>
      <c r="B65" s="18">
        <v>750</v>
      </c>
      <c r="C65" s="18">
        <f t="shared" si="0"/>
        <v>937.5</v>
      </c>
      <c r="D65" s="18">
        <f t="shared" si="1"/>
        <v>937.5</v>
      </c>
      <c r="E65" s="18">
        <f t="shared" si="5"/>
        <v>750</v>
      </c>
      <c r="F65" s="3" t="s">
        <v>941</v>
      </c>
    </row>
    <row r="66" spans="1:6" x14ac:dyDescent="0.25">
      <c r="A66" s="1" t="s">
        <v>47</v>
      </c>
      <c r="B66" s="18">
        <v>1350</v>
      </c>
      <c r="C66" s="18">
        <f t="shared" si="0"/>
        <v>1687.5</v>
      </c>
      <c r="D66" s="18">
        <f t="shared" si="1"/>
        <v>1687.5</v>
      </c>
      <c r="E66" s="18">
        <f t="shared" si="5"/>
        <v>1350</v>
      </c>
      <c r="F66" s="3" t="s">
        <v>942</v>
      </c>
    </row>
    <row r="67" spans="1:6" x14ac:dyDescent="0.25">
      <c r="A67" s="1" t="s">
        <v>48</v>
      </c>
      <c r="B67" s="18">
        <v>1350</v>
      </c>
      <c r="C67" s="18">
        <f t="shared" ref="C67" si="6">(B67*(25/100)+B67)</f>
        <v>1687.5</v>
      </c>
      <c r="D67" s="18">
        <f t="shared" ref="D67:D130" si="7">(B67*(25/100)+B67)</f>
        <v>1687.5</v>
      </c>
      <c r="E67" s="18">
        <f t="shared" si="5"/>
        <v>1350</v>
      </c>
      <c r="F67" s="3" t="s">
        <v>943</v>
      </c>
    </row>
    <row r="68" spans="1:6" x14ac:dyDescent="0.25">
      <c r="A68" s="14" t="s">
        <v>49</v>
      </c>
      <c r="B68" s="2">
        <v>5953</v>
      </c>
      <c r="C68" s="2">
        <v>5953</v>
      </c>
      <c r="D68" s="18">
        <f t="shared" si="7"/>
        <v>7441.25</v>
      </c>
      <c r="E68" s="18">
        <f>(B68*(25/100)+B68)</f>
        <v>7441.25</v>
      </c>
      <c r="F68" s="3" t="s">
        <v>944</v>
      </c>
    </row>
    <row r="69" spans="1:6" x14ac:dyDescent="0.25">
      <c r="A69" s="1" t="s">
        <v>50</v>
      </c>
      <c r="B69" s="18">
        <v>650</v>
      </c>
      <c r="C69" s="18">
        <f t="shared" ref="C69:C76" si="8">(B69*(25/100)+B69)</f>
        <v>812.5</v>
      </c>
      <c r="D69" s="18">
        <f t="shared" si="7"/>
        <v>812.5</v>
      </c>
      <c r="E69" s="18">
        <f t="shared" ref="E69:E76" si="9">B69</f>
        <v>650</v>
      </c>
      <c r="F69" s="3" t="s">
        <v>945</v>
      </c>
    </row>
    <row r="70" spans="1:6" x14ac:dyDescent="0.25">
      <c r="A70" s="1" t="s">
        <v>51</v>
      </c>
      <c r="B70" s="18">
        <v>250</v>
      </c>
      <c r="C70" s="18">
        <f t="shared" si="8"/>
        <v>312.5</v>
      </c>
      <c r="D70" s="18">
        <f t="shared" si="7"/>
        <v>312.5</v>
      </c>
      <c r="E70" s="18">
        <f t="shared" si="9"/>
        <v>250</v>
      </c>
      <c r="F70" s="3" t="s">
        <v>946</v>
      </c>
    </row>
    <row r="71" spans="1:6" x14ac:dyDescent="0.25">
      <c r="A71" s="1" t="s">
        <v>52</v>
      </c>
      <c r="B71" s="18">
        <v>1350</v>
      </c>
      <c r="C71" s="18">
        <f t="shared" si="8"/>
        <v>1687.5</v>
      </c>
      <c r="D71" s="18">
        <f t="shared" si="7"/>
        <v>1687.5</v>
      </c>
      <c r="E71" s="18">
        <f t="shared" si="9"/>
        <v>1350</v>
      </c>
      <c r="F71" s="3" t="s">
        <v>947</v>
      </c>
    </row>
    <row r="72" spans="1:6" x14ac:dyDescent="0.25">
      <c r="A72" s="1" t="s">
        <v>53</v>
      </c>
      <c r="B72" s="18">
        <v>250</v>
      </c>
      <c r="C72" s="18">
        <f t="shared" si="8"/>
        <v>312.5</v>
      </c>
      <c r="D72" s="18">
        <f t="shared" si="7"/>
        <v>312.5</v>
      </c>
      <c r="E72" s="18">
        <f t="shared" si="9"/>
        <v>250</v>
      </c>
      <c r="F72" s="3" t="s">
        <v>948</v>
      </c>
    </row>
    <row r="73" spans="1:6" x14ac:dyDescent="0.25">
      <c r="A73" s="1" t="s">
        <v>54</v>
      </c>
      <c r="B73" s="18">
        <v>1350</v>
      </c>
      <c r="C73" s="18">
        <f t="shared" si="8"/>
        <v>1687.5</v>
      </c>
      <c r="D73" s="18">
        <f t="shared" si="7"/>
        <v>1687.5</v>
      </c>
      <c r="E73" s="18">
        <f t="shared" si="9"/>
        <v>1350</v>
      </c>
      <c r="F73" s="3" t="s">
        <v>949</v>
      </c>
    </row>
    <row r="74" spans="1:6" x14ac:dyDescent="0.25">
      <c r="A74" s="1" t="s">
        <v>55</v>
      </c>
      <c r="B74" s="18">
        <v>350</v>
      </c>
      <c r="C74" s="18">
        <f t="shared" si="8"/>
        <v>437.5</v>
      </c>
      <c r="D74" s="18">
        <f t="shared" si="7"/>
        <v>437.5</v>
      </c>
      <c r="E74" s="18">
        <f t="shared" si="9"/>
        <v>350</v>
      </c>
      <c r="F74" s="3" t="s">
        <v>950</v>
      </c>
    </row>
    <row r="75" spans="1:6" x14ac:dyDescent="0.25">
      <c r="A75" s="1" t="s">
        <v>56</v>
      </c>
      <c r="B75" s="18">
        <v>650</v>
      </c>
      <c r="C75" s="18">
        <f t="shared" si="8"/>
        <v>812.5</v>
      </c>
      <c r="D75" s="18">
        <f t="shared" si="7"/>
        <v>812.5</v>
      </c>
      <c r="E75" s="18">
        <f t="shared" si="9"/>
        <v>650</v>
      </c>
      <c r="F75" s="3" t="s">
        <v>951</v>
      </c>
    </row>
    <row r="76" spans="1:6" x14ac:dyDescent="0.25">
      <c r="A76" s="1" t="s">
        <v>57</v>
      </c>
      <c r="B76" s="18">
        <v>1350</v>
      </c>
      <c r="C76" s="18">
        <f t="shared" si="8"/>
        <v>1687.5</v>
      </c>
      <c r="D76" s="18">
        <f t="shared" si="7"/>
        <v>1687.5</v>
      </c>
      <c r="E76" s="18">
        <f t="shared" si="9"/>
        <v>1350</v>
      </c>
      <c r="F76" s="3" t="s">
        <v>952</v>
      </c>
    </row>
    <row r="77" spans="1:6" x14ac:dyDescent="0.25">
      <c r="A77" s="14" t="s">
        <v>58</v>
      </c>
      <c r="B77" s="2">
        <v>913</v>
      </c>
      <c r="C77" s="2">
        <v>913</v>
      </c>
      <c r="D77" s="18">
        <f t="shared" si="7"/>
        <v>1141.25</v>
      </c>
      <c r="E77" s="18">
        <f>(B77*(25/100)+B77)</f>
        <v>1141.25</v>
      </c>
      <c r="F77" s="3" t="s">
        <v>953</v>
      </c>
    </row>
    <row r="78" spans="1:6" x14ac:dyDescent="0.25">
      <c r="A78" s="1" t="s">
        <v>789</v>
      </c>
      <c r="B78" s="18">
        <v>350</v>
      </c>
      <c r="C78" s="18">
        <f t="shared" ref="C78:C83" si="10">(B78*(25/100)+B78)</f>
        <v>437.5</v>
      </c>
      <c r="D78" s="18">
        <f t="shared" si="7"/>
        <v>437.5</v>
      </c>
      <c r="E78" s="18">
        <f t="shared" ref="E78:E83" si="11">B78</f>
        <v>350</v>
      </c>
      <c r="F78" s="3" t="s">
        <v>954</v>
      </c>
    </row>
    <row r="79" spans="1:6" x14ac:dyDescent="0.25">
      <c r="A79" s="1" t="s">
        <v>59</v>
      </c>
      <c r="B79" s="18">
        <v>350</v>
      </c>
      <c r="C79" s="18">
        <f t="shared" si="10"/>
        <v>437.5</v>
      </c>
      <c r="D79" s="18">
        <f t="shared" si="7"/>
        <v>437.5</v>
      </c>
      <c r="E79" s="18">
        <f t="shared" si="11"/>
        <v>350</v>
      </c>
      <c r="F79" s="3" t="s">
        <v>955</v>
      </c>
    </row>
    <row r="80" spans="1:6" x14ac:dyDescent="0.25">
      <c r="A80" s="1" t="s">
        <v>850</v>
      </c>
      <c r="B80" s="18">
        <v>460</v>
      </c>
      <c r="C80" s="18">
        <f t="shared" si="10"/>
        <v>575</v>
      </c>
      <c r="D80" s="18">
        <f t="shared" si="7"/>
        <v>575</v>
      </c>
      <c r="E80" s="18">
        <f t="shared" si="11"/>
        <v>460</v>
      </c>
      <c r="F80" s="3" t="s">
        <v>956</v>
      </c>
    </row>
    <row r="81" spans="1:6" x14ac:dyDescent="0.25">
      <c r="A81" s="1" t="s">
        <v>60</v>
      </c>
      <c r="B81" s="18">
        <v>350</v>
      </c>
      <c r="C81" s="18">
        <f t="shared" si="10"/>
        <v>437.5</v>
      </c>
      <c r="D81" s="18">
        <f t="shared" si="7"/>
        <v>437.5</v>
      </c>
      <c r="E81" s="18">
        <f t="shared" si="11"/>
        <v>350</v>
      </c>
      <c r="F81" s="3" t="s">
        <v>957</v>
      </c>
    </row>
    <row r="82" spans="1:6" x14ac:dyDescent="0.25">
      <c r="A82" s="1" t="s">
        <v>714</v>
      </c>
      <c r="B82" s="18">
        <v>1000</v>
      </c>
      <c r="C82" s="18">
        <f t="shared" si="10"/>
        <v>1250</v>
      </c>
      <c r="D82" s="18">
        <f t="shared" si="7"/>
        <v>1250</v>
      </c>
      <c r="E82" s="18">
        <f t="shared" si="11"/>
        <v>1000</v>
      </c>
      <c r="F82" s="3" t="s">
        <v>958</v>
      </c>
    </row>
    <row r="83" spans="1:6" x14ac:dyDescent="0.25">
      <c r="A83" s="1" t="s">
        <v>61</v>
      </c>
      <c r="B83" s="18">
        <v>650</v>
      </c>
      <c r="C83" s="18">
        <f t="shared" si="10"/>
        <v>812.5</v>
      </c>
      <c r="D83" s="18">
        <f t="shared" si="7"/>
        <v>812.5</v>
      </c>
      <c r="E83" s="18">
        <f t="shared" si="11"/>
        <v>650</v>
      </c>
      <c r="F83" s="3" t="s">
        <v>959</v>
      </c>
    </row>
    <row r="84" spans="1:6" x14ac:dyDescent="0.25">
      <c r="A84" s="14" t="s">
        <v>62</v>
      </c>
      <c r="B84" s="2">
        <v>1893</v>
      </c>
      <c r="C84" s="2">
        <v>1893</v>
      </c>
      <c r="D84" s="18">
        <f t="shared" si="7"/>
        <v>2366.25</v>
      </c>
      <c r="E84" s="18">
        <f>(B84*(25/100)+B84)</f>
        <v>2366.25</v>
      </c>
      <c r="F84" s="3" t="s">
        <v>960</v>
      </c>
    </row>
    <row r="85" spans="1:6" x14ac:dyDescent="0.25">
      <c r="A85" s="1" t="s">
        <v>63</v>
      </c>
      <c r="B85" s="18">
        <v>350</v>
      </c>
      <c r="C85" s="18">
        <f t="shared" ref="C85" si="12">(B85*(25/100)+B85)</f>
        <v>437.5</v>
      </c>
      <c r="D85" s="18">
        <f t="shared" si="7"/>
        <v>437.5</v>
      </c>
      <c r="E85" s="18">
        <f>B85</f>
        <v>350</v>
      </c>
      <c r="F85" s="3" t="s">
        <v>961</v>
      </c>
    </row>
    <row r="86" spans="1:6" x14ac:dyDescent="0.25">
      <c r="A86" s="14" t="s">
        <v>64</v>
      </c>
      <c r="B86" s="2">
        <v>913</v>
      </c>
      <c r="C86" s="2">
        <v>913</v>
      </c>
      <c r="D86" s="18">
        <f t="shared" si="7"/>
        <v>1141.25</v>
      </c>
      <c r="E86" s="18">
        <f>(B86*(25/100)+B86)</f>
        <v>1141.25</v>
      </c>
      <c r="F86" s="3" t="s">
        <v>962</v>
      </c>
    </row>
    <row r="87" spans="1:6" x14ac:dyDescent="0.25">
      <c r="A87" s="1" t="s">
        <v>65</v>
      </c>
      <c r="B87" s="18">
        <v>350</v>
      </c>
      <c r="C87" s="18">
        <f t="shared" ref="C87:C92" si="13">(B87*(25/100)+B87)</f>
        <v>437.5</v>
      </c>
      <c r="D87" s="18">
        <f t="shared" si="7"/>
        <v>437.5</v>
      </c>
      <c r="E87" s="18">
        <f t="shared" ref="E87:E92" si="14">B87</f>
        <v>350</v>
      </c>
      <c r="F87" s="3" t="s">
        <v>963</v>
      </c>
    </row>
    <row r="88" spans="1:6" x14ac:dyDescent="0.25">
      <c r="A88" s="1" t="s">
        <v>66</v>
      </c>
      <c r="B88" s="18">
        <v>1350</v>
      </c>
      <c r="C88" s="18">
        <f t="shared" si="13"/>
        <v>1687.5</v>
      </c>
      <c r="D88" s="18">
        <f t="shared" si="7"/>
        <v>1687.5</v>
      </c>
      <c r="E88" s="18">
        <f t="shared" si="14"/>
        <v>1350</v>
      </c>
      <c r="F88" s="3" t="s">
        <v>964</v>
      </c>
    </row>
    <row r="89" spans="1:6" x14ac:dyDescent="0.25">
      <c r="A89" s="1" t="s">
        <v>67</v>
      </c>
      <c r="B89" s="18">
        <v>350</v>
      </c>
      <c r="C89" s="18">
        <f t="shared" si="13"/>
        <v>437.5</v>
      </c>
      <c r="D89" s="18">
        <f t="shared" si="7"/>
        <v>437.5</v>
      </c>
      <c r="E89" s="18">
        <f t="shared" si="14"/>
        <v>350</v>
      </c>
      <c r="F89" s="3" t="s">
        <v>965</v>
      </c>
    </row>
    <row r="90" spans="1:6" x14ac:dyDescent="0.25">
      <c r="A90" s="1" t="s">
        <v>68</v>
      </c>
      <c r="B90" s="18">
        <v>350</v>
      </c>
      <c r="C90" s="18">
        <f t="shared" si="13"/>
        <v>437.5</v>
      </c>
      <c r="D90" s="18">
        <f t="shared" si="7"/>
        <v>437.5</v>
      </c>
      <c r="E90" s="18">
        <f t="shared" si="14"/>
        <v>350</v>
      </c>
      <c r="F90" s="3" t="s">
        <v>966</v>
      </c>
    </row>
    <row r="91" spans="1:6" x14ac:dyDescent="0.25">
      <c r="A91" s="1" t="s">
        <v>752</v>
      </c>
      <c r="B91" s="18">
        <v>480</v>
      </c>
      <c r="C91" s="18">
        <f t="shared" si="13"/>
        <v>600</v>
      </c>
      <c r="D91" s="18">
        <f t="shared" si="7"/>
        <v>600</v>
      </c>
      <c r="E91" s="18">
        <f t="shared" si="14"/>
        <v>480</v>
      </c>
      <c r="F91" s="3" t="s">
        <v>967</v>
      </c>
    </row>
    <row r="92" spans="1:6" x14ac:dyDescent="0.25">
      <c r="A92" s="1" t="s">
        <v>69</v>
      </c>
      <c r="B92" s="18">
        <v>1350</v>
      </c>
      <c r="C92" s="18">
        <f t="shared" si="13"/>
        <v>1687.5</v>
      </c>
      <c r="D92" s="18">
        <f t="shared" si="7"/>
        <v>1687.5</v>
      </c>
      <c r="E92" s="18">
        <f t="shared" si="14"/>
        <v>1350</v>
      </c>
      <c r="F92" s="3" t="s">
        <v>968</v>
      </c>
    </row>
    <row r="93" spans="1:6" x14ac:dyDescent="0.25">
      <c r="A93" s="14" t="s">
        <v>70</v>
      </c>
      <c r="B93" s="2">
        <v>5953</v>
      </c>
      <c r="C93" s="2">
        <v>5953</v>
      </c>
      <c r="D93" s="18">
        <f t="shared" si="7"/>
        <v>7441.25</v>
      </c>
      <c r="E93" s="18">
        <f>(B93*(25/100)+B93)</f>
        <v>7441.25</v>
      </c>
      <c r="F93" s="3" t="s">
        <v>969</v>
      </c>
    </row>
    <row r="94" spans="1:6" x14ac:dyDescent="0.25">
      <c r="A94" s="1" t="s">
        <v>71</v>
      </c>
      <c r="B94" s="18">
        <v>210</v>
      </c>
      <c r="C94" s="18">
        <f t="shared" ref="C94:C97" si="15">(B94*(25/100)+B94)</f>
        <v>262.5</v>
      </c>
      <c r="D94" s="18">
        <f t="shared" si="7"/>
        <v>262.5</v>
      </c>
      <c r="E94" s="18">
        <f t="shared" ref="E94:E97" si="16">B94</f>
        <v>210</v>
      </c>
      <c r="F94" s="3" t="s">
        <v>970</v>
      </c>
    </row>
    <row r="95" spans="1:6" x14ac:dyDescent="0.25">
      <c r="A95" s="1" t="s">
        <v>72</v>
      </c>
      <c r="B95" s="18">
        <v>150</v>
      </c>
      <c r="C95" s="18">
        <f t="shared" si="15"/>
        <v>187.5</v>
      </c>
      <c r="D95" s="18">
        <f t="shared" si="7"/>
        <v>187.5</v>
      </c>
      <c r="E95" s="18">
        <f t="shared" si="16"/>
        <v>150</v>
      </c>
      <c r="F95" s="3" t="s">
        <v>971</v>
      </c>
    </row>
    <row r="96" spans="1:6" x14ac:dyDescent="0.25">
      <c r="A96" s="1" t="s">
        <v>73</v>
      </c>
      <c r="B96" s="18">
        <v>650</v>
      </c>
      <c r="C96" s="18">
        <f t="shared" si="15"/>
        <v>812.5</v>
      </c>
      <c r="D96" s="18">
        <f t="shared" si="7"/>
        <v>812.5</v>
      </c>
      <c r="E96" s="18">
        <f t="shared" si="16"/>
        <v>650</v>
      </c>
      <c r="F96" s="3" t="s">
        <v>972</v>
      </c>
    </row>
    <row r="97" spans="1:6" x14ac:dyDescent="0.25">
      <c r="A97" s="1" t="s">
        <v>74</v>
      </c>
      <c r="B97" s="18">
        <v>350</v>
      </c>
      <c r="C97" s="18">
        <f t="shared" si="15"/>
        <v>437.5</v>
      </c>
      <c r="D97" s="18">
        <f t="shared" si="7"/>
        <v>437.5</v>
      </c>
      <c r="E97" s="18">
        <f t="shared" si="16"/>
        <v>350</v>
      </c>
      <c r="F97" s="3" t="s">
        <v>973</v>
      </c>
    </row>
    <row r="98" spans="1:6" x14ac:dyDescent="0.25">
      <c r="A98" s="14" t="s">
        <v>75</v>
      </c>
      <c r="B98" s="2">
        <v>913</v>
      </c>
      <c r="C98" s="2">
        <v>913</v>
      </c>
      <c r="D98" s="18">
        <f t="shared" si="7"/>
        <v>1141.25</v>
      </c>
      <c r="E98" s="18">
        <f>(B98*(25/100)+B98)</f>
        <v>1141.25</v>
      </c>
      <c r="F98" s="3" t="s">
        <v>974</v>
      </c>
    </row>
    <row r="99" spans="1:6" x14ac:dyDescent="0.25">
      <c r="A99" s="1" t="s">
        <v>76</v>
      </c>
      <c r="B99" s="18">
        <v>350</v>
      </c>
      <c r="C99" s="18">
        <f t="shared" ref="C99:C100" si="17">(B99*(25/100)+B99)</f>
        <v>437.5</v>
      </c>
      <c r="D99" s="18">
        <f t="shared" si="7"/>
        <v>437.5</v>
      </c>
      <c r="E99" s="18">
        <f t="shared" ref="E99:E100" si="18">B99</f>
        <v>350</v>
      </c>
      <c r="F99" s="3" t="s">
        <v>975</v>
      </c>
    </row>
    <row r="100" spans="1:6" x14ac:dyDescent="0.25">
      <c r="A100" s="1" t="s">
        <v>77</v>
      </c>
      <c r="B100" s="18">
        <v>130</v>
      </c>
      <c r="C100" s="18">
        <f t="shared" si="17"/>
        <v>162.5</v>
      </c>
      <c r="D100" s="18">
        <f t="shared" si="7"/>
        <v>162.5</v>
      </c>
      <c r="E100" s="18">
        <f t="shared" si="18"/>
        <v>130</v>
      </c>
      <c r="F100" s="3" t="s">
        <v>976</v>
      </c>
    </row>
    <row r="101" spans="1:6" x14ac:dyDescent="0.25">
      <c r="A101" s="14" t="s">
        <v>78</v>
      </c>
      <c r="B101" s="2">
        <v>1893</v>
      </c>
      <c r="C101" s="2">
        <v>1893</v>
      </c>
      <c r="D101" s="18">
        <f t="shared" si="7"/>
        <v>2366.25</v>
      </c>
      <c r="E101" s="18">
        <f>(B101*(25/100)+B101)</f>
        <v>2366.25</v>
      </c>
      <c r="F101" s="3" t="s">
        <v>977</v>
      </c>
    </row>
    <row r="102" spans="1:6" x14ac:dyDescent="0.25">
      <c r="A102" s="1" t="s">
        <v>760</v>
      </c>
      <c r="B102" s="18">
        <v>860</v>
      </c>
      <c r="C102" s="18">
        <f t="shared" ref="C102:C110" si="19">(B102*(25/100)+B102)</f>
        <v>1075</v>
      </c>
      <c r="D102" s="18">
        <f t="shared" si="7"/>
        <v>1075</v>
      </c>
      <c r="E102" s="18">
        <f t="shared" ref="E102:E110" si="20">B102</f>
        <v>860</v>
      </c>
      <c r="F102" s="3" t="s">
        <v>978</v>
      </c>
    </row>
    <row r="103" spans="1:6" x14ac:dyDescent="0.25">
      <c r="A103" s="1" t="s">
        <v>79</v>
      </c>
      <c r="B103" s="18">
        <v>350</v>
      </c>
      <c r="C103" s="18">
        <f t="shared" si="19"/>
        <v>437.5</v>
      </c>
      <c r="D103" s="18">
        <f t="shared" si="7"/>
        <v>437.5</v>
      </c>
      <c r="E103" s="18">
        <f t="shared" si="20"/>
        <v>350</v>
      </c>
      <c r="F103" s="3" t="s">
        <v>979</v>
      </c>
    </row>
    <row r="104" spans="1:6" x14ac:dyDescent="0.25">
      <c r="A104" s="1" t="s">
        <v>80</v>
      </c>
      <c r="B104" s="18">
        <v>350</v>
      </c>
      <c r="C104" s="18">
        <f t="shared" si="19"/>
        <v>437.5</v>
      </c>
      <c r="D104" s="18">
        <f t="shared" si="7"/>
        <v>437.5</v>
      </c>
      <c r="E104" s="18">
        <f t="shared" si="20"/>
        <v>350</v>
      </c>
      <c r="F104" s="3" t="s">
        <v>980</v>
      </c>
    </row>
    <row r="105" spans="1:6" x14ac:dyDescent="0.25">
      <c r="A105" s="1" t="s">
        <v>767</v>
      </c>
      <c r="B105" s="18">
        <v>650</v>
      </c>
      <c r="C105" s="18">
        <f t="shared" si="19"/>
        <v>812.5</v>
      </c>
      <c r="D105" s="18">
        <f t="shared" si="7"/>
        <v>812.5</v>
      </c>
      <c r="E105" s="18">
        <f t="shared" si="20"/>
        <v>650</v>
      </c>
      <c r="F105" s="3" t="s">
        <v>981</v>
      </c>
    </row>
    <row r="106" spans="1:6" x14ac:dyDescent="0.25">
      <c r="A106" s="1" t="s">
        <v>81</v>
      </c>
      <c r="B106" s="18">
        <v>350</v>
      </c>
      <c r="C106" s="18">
        <f t="shared" si="19"/>
        <v>437.5</v>
      </c>
      <c r="D106" s="18">
        <f t="shared" si="7"/>
        <v>437.5</v>
      </c>
      <c r="E106" s="18">
        <f t="shared" si="20"/>
        <v>350</v>
      </c>
      <c r="F106" s="3" t="s">
        <v>982</v>
      </c>
    </row>
    <row r="107" spans="1:6" x14ac:dyDescent="0.25">
      <c r="A107" s="1" t="s">
        <v>82</v>
      </c>
      <c r="B107" s="18">
        <v>350</v>
      </c>
      <c r="C107" s="18">
        <f t="shared" si="19"/>
        <v>437.5</v>
      </c>
      <c r="D107" s="18">
        <f t="shared" si="7"/>
        <v>437.5</v>
      </c>
      <c r="E107" s="18">
        <f t="shared" si="20"/>
        <v>350</v>
      </c>
      <c r="F107" s="3" t="s">
        <v>983</v>
      </c>
    </row>
    <row r="108" spans="1:6" x14ac:dyDescent="0.25">
      <c r="A108" s="1" t="s">
        <v>83</v>
      </c>
      <c r="B108" s="18">
        <v>250</v>
      </c>
      <c r="C108" s="18">
        <f t="shared" si="19"/>
        <v>312.5</v>
      </c>
      <c r="D108" s="18">
        <f t="shared" si="7"/>
        <v>312.5</v>
      </c>
      <c r="E108" s="18">
        <f t="shared" si="20"/>
        <v>250</v>
      </c>
      <c r="F108" s="3" t="s">
        <v>984</v>
      </c>
    </row>
    <row r="109" spans="1:6" x14ac:dyDescent="0.25">
      <c r="A109" s="1" t="s">
        <v>84</v>
      </c>
      <c r="B109" s="18">
        <v>130</v>
      </c>
      <c r="C109" s="18">
        <f t="shared" si="19"/>
        <v>162.5</v>
      </c>
      <c r="D109" s="18">
        <f t="shared" si="7"/>
        <v>162.5</v>
      </c>
      <c r="E109" s="18">
        <f t="shared" si="20"/>
        <v>130</v>
      </c>
      <c r="F109" s="3" t="s">
        <v>985</v>
      </c>
    </row>
    <row r="110" spans="1:6" x14ac:dyDescent="0.25">
      <c r="A110" s="1" t="s">
        <v>848</v>
      </c>
      <c r="B110" s="18">
        <v>510</v>
      </c>
      <c r="C110" s="18">
        <f t="shared" si="19"/>
        <v>637.5</v>
      </c>
      <c r="D110" s="18">
        <f t="shared" si="7"/>
        <v>637.5</v>
      </c>
      <c r="E110" s="18">
        <f t="shared" si="20"/>
        <v>510</v>
      </c>
      <c r="F110" s="3" t="s">
        <v>986</v>
      </c>
    </row>
    <row r="111" spans="1:6" x14ac:dyDescent="0.25">
      <c r="A111" s="14" t="s">
        <v>85</v>
      </c>
      <c r="B111" s="2">
        <v>843</v>
      </c>
      <c r="C111" s="2">
        <v>843</v>
      </c>
      <c r="D111" s="18">
        <f t="shared" si="7"/>
        <v>1053.75</v>
      </c>
      <c r="E111" s="18">
        <f>(B111*(25/100)+B111)</f>
        <v>1053.75</v>
      </c>
      <c r="F111" s="3" t="s">
        <v>987</v>
      </c>
    </row>
    <row r="112" spans="1:6" x14ac:dyDescent="0.25">
      <c r="A112" s="1" t="s">
        <v>860</v>
      </c>
      <c r="B112" s="18">
        <v>330</v>
      </c>
      <c r="C112" s="18">
        <f t="shared" ref="C112:C116" si="21">(B112*(25/100)+B112)</f>
        <v>412.5</v>
      </c>
      <c r="D112" s="18">
        <f t="shared" si="7"/>
        <v>412.5</v>
      </c>
      <c r="E112" s="18">
        <f t="shared" ref="E112:E116" si="22">B112</f>
        <v>330</v>
      </c>
      <c r="F112" s="3" t="s">
        <v>988</v>
      </c>
    </row>
    <row r="113" spans="1:6" x14ac:dyDescent="0.25">
      <c r="A113" s="1" t="s">
        <v>86</v>
      </c>
      <c r="B113" s="18">
        <v>350</v>
      </c>
      <c r="C113" s="18">
        <f t="shared" si="21"/>
        <v>437.5</v>
      </c>
      <c r="D113" s="18">
        <f t="shared" si="7"/>
        <v>437.5</v>
      </c>
      <c r="E113" s="18">
        <f t="shared" si="22"/>
        <v>350</v>
      </c>
      <c r="F113" s="3" t="s">
        <v>989</v>
      </c>
    </row>
    <row r="114" spans="1:6" x14ac:dyDescent="0.25">
      <c r="A114" s="1" t="s">
        <v>87</v>
      </c>
      <c r="B114" s="18">
        <v>273</v>
      </c>
      <c r="C114" s="18">
        <f t="shared" si="21"/>
        <v>341.25</v>
      </c>
      <c r="D114" s="18">
        <f t="shared" si="7"/>
        <v>341.25</v>
      </c>
      <c r="E114" s="18">
        <f t="shared" si="22"/>
        <v>273</v>
      </c>
      <c r="F114" s="3" t="s">
        <v>990</v>
      </c>
    </row>
    <row r="115" spans="1:6" x14ac:dyDescent="0.25">
      <c r="A115" s="1" t="s">
        <v>88</v>
      </c>
      <c r="B115" s="18">
        <v>250</v>
      </c>
      <c r="C115" s="18">
        <f t="shared" si="21"/>
        <v>312.5</v>
      </c>
      <c r="D115" s="18">
        <f t="shared" si="7"/>
        <v>312.5</v>
      </c>
      <c r="E115" s="18">
        <f t="shared" si="22"/>
        <v>250</v>
      </c>
      <c r="F115" s="3" t="s">
        <v>991</v>
      </c>
    </row>
    <row r="116" spans="1:6" x14ac:dyDescent="0.25">
      <c r="A116" s="1" t="s">
        <v>89</v>
      </c>
      <c r="B116" s="18">
        <v>350</v>
      </c>
      <c r="C116" s="18">
        <f t="shared" si="21"/>
        <v>437.5</v>
      </c>
      <c r="D116" s="18">
        <f t="shared" si="7"/>
        <v>437.5</v>
      </c>
      <c r="E116" s="18">
        <f t="shared" si="22"/>
        <v>350</v>
      </c>
      <c r="F116" s="3" t="s">
        <v>992</v>
      </c>
    </row>
    <row r="117" spans="1:6" x14ac:dyDescent="0.25">
      <c r="A117" s="14" t="s">
        <v>90</v>
      </c>
      <c r="B117" s="2">
        <v>325</v>
      </c>
      <c r="C117" s="2">
        <v>325</v>
      </c>
      <c r="D117" s="18">
        <f t="shared" si="7"/>
        <v>406.25</v>
      </c>
      <c r="E117" s="18">
        <f>(B117*(25/100)+B117)</f>
        <v>406.25</v>
      </c>
      <c r="F117" s="3" t="s">
        <v>993</v>
      </c>
    </row>
    <row r="118" spans="1:6" x14ac:dyDescent="0.25">
      <c r="A118" s="1" t="s">
        <v>711</v>
      </c>
      <c r="B118" s="18">
        <v>700</v>
      </c>
      <c r="C118" s="18">
        <f t="shared" ref="C118" si="23">(B118*(25/100)+B118)</f>
        <v>875</v>
      </c>
      <c r="D118" s="18">
        <f t="shared" si="7"/>
        <v>875</v>
      </c>
      <c r="E118" s="18">
        <f>B118</f>
        <v>700</v>
      </c>
      <c r="F118" s="3" t="s">
        <v>994</v>
      </c>
    </row>
    <row r="119" spans="1:6" x14ac:dyDescent="0.25">
      <c r="A119" s="14" t="s">
        <v>91</v>
      </c>
      <c r="B119" s="2">
        <v>493</v>
      </c>
      <c r="C119" s="2">
        <v>493</v>
      </c>
      <c r="D119" s="18">
        <f t="shared" si="7"/>
        <v>616.25</v>
      </c>
      <c r="E119" s="18">
        <f>(B119*(25/100)+B119)</f>
        <v>616.25</v>
      </c>
      <c r="F119" s="3" t="s">
        <v>995</v>
      </c>
    </row>
    <row r="120" spans="1:6" x14ac:dyDescent="0.25">
      <c r="A120" s="1" t="s">
        <v>864</v>
      </c>
      <c r="B120" s="18">
        <v>2320</v>
      </c>
      <c r="C120" s="18">
        <f t="shared" ref="C120:C122" si="24">(B120*(25/100)+B120)</f>
        <v>2900</v>
      </c>
      <c r="D120" s="18">
        <f t="shared" si="7"/>
        <v>2900</v>
      </c>
      <c r="E120" s="18">
        <f t="shared" ref="E120:E122" si="25">B120</f>
        <v>2320</v>
      </c>
      <c r="F120" s="3" t="s">
        <v>996</v>
      </c>
    </row>
    <row r="121" spans="1:6" x14ac:dyDescent="0.25">
      <c r="A121" s="1" t="s">
        <v>713</v>
      </c>
      <c r="B121" s="18">
        <v>350</v>
      </c>
      <c r="C121" s="18">
        <f t="shared" si="24"/>
        <v>437.5</v>
      </c>
      <c r="D121" s="18">
        <f t="shared" si="7"/>
        <v>437.5</v>
      </c>
      <c r="E121" s="18">
        <f t="shared" si="25"/>
        <v>350</v>
      </c>
      <c r="F121" s="3" t="s">
        <v>997</v>
      </c>
    </row>
    <row r="122" spans="1:6" x14ac:dyDescent="0.25">
      <c r="A122" s="1" t="s">
        <v>92</v>
      </c>
      <c r="B122" s="18">
        <v>650</v>
      </c>
      <c r="C122" s="18">
        <f t="shared" si="24"/>
        <v>812.5</v>
      </c>
      <c r="D122" s="18">
        <f t="shared" si="7"/>
        <v>812.5</v>
      </c>
      <c r="E122" s="18">
        <f t="shared" si="25"/>
        <v>650</v>
      </c>
      <c r="F122" s="3" t="s">
        <v>998</v>
      </c>
    </row>
    <row r="123" spans="1:6" x14ac:dyDescent="0.25">
      <c r="A123" s="14" t="s">
        <v>93</v>
      </c>
      <c r="B123" s="2">
        <v>913</v>
      </c>
      <c r="C123" s="2">
        <v>913</v>
      </c>
      <c r="D123" s="18">
        <f t="shared" si="7"/>
        <v>1141.25</v>
      </c>
      <c r="E123" s="18">
        <f>(B123*(25/100)+B123)</f>
        <v>1141.25</v>
      </c>
      <c r="F123" s="3" t="s">
        <v>999</v>
      </c>
    </row>
    <row r="124" spans="1:6" x14ac:dyDescent="0.25">
      <c r="A124" s="1" t="s">
        <v>94</v>
      </c>
      <c r="B124" s="18">
        <v>350</v>
      </c>
      <c r="C124" s="18">
        <f t="shared" ref="C124" si="26">(B124*(25/100)+B124)</f>
        <v>437.5</v>
      </c>
      <c r="D124" s="18">
        <f t="shared" si="7"/>
        <v>437.5</v>
      </c>
      <c r="E124" s="18">
        <f>B124</f>
        <v>350</v>
      </c>
      <c r="F124" s="3" t="s">
        <v>1000</v>
      </c>
    </row>
    <row r="125" spans="1:6" x14ac:dyDescent="0.25">
      <c r="A125" s="14" t="s">
        <v>95</v>
      </c>
      <c r="B125" s="2">
        <v>913</v>
      </c>
      <c r="C125" s="2">
        <v>913</v>
      </c>
      <c r="D125" s="18">
        <f t="shared" si="7"/>
        <v>1141.25</v>
      </c>
      <c r="E125" s="18">
        <f>(B125*(25/100)+B125)</f>
        <v>1141.25</v>
      </c>
      <c r="F125" s="3" t="s">
        <v>1001</v>
      </c>
    </row>
    <row r="126" spans="1:6" x14ac:dyDescent="0.25">
      <c r="A126" s="1" t="s">
        <v>96</v>
      </c>
      <c r="B126" s="18">
        <v>350</v>
      </c>
      <c r="C126" s="18">
        <f t="shared" ref="C126:C128" si="27">(B126*(25/100)+B126)</f>
        <v>437.5</v>
      </c>
      <c r="D126" s="18">
        <f t="shared" si="7"/>
        <v>437.5</v>
      </c>
      <c r="E126" s="18">
        <f t="shared" ref="E126:E128" si="28">B126</f>
        <v>350</v>
      </c>
      <c r="F126" s="3" t="s">
        <v>1002</v>
      </c>
    </row>
    <row r="127" spans="1:6" x14ac:dyDescent="0.25">
      <c r="A127" s="1" t="s">
        <v>97</v>
      </c>
      <c r="B127" s="18">
        <v>210</v>
      </c>
      <c r="C127" s="18">
        <f t="shared" si="27"/>
        <v>262.5</v>
      </c>
      <c r="D127" s="18">
        <f t="shared" si="7"/>
        <v>262.5</v>
      </c>
      <c r="E127" s="18">
        <f t="shared" si="28"/>
        <v>210</v>
      </c>
      <c r="F127" s="3" t="s">
        <v>1003</v>
      </c>
    </row>
    <row r="128" spans="1:6" x14ac:dyDescent="0.25">
      <c r="A128" s="1" t="s">
        <v>98</v>
      </c>
      <c r="B128" s="18">
        <v>350</v>
      </c>
      <c r="C128" s="18">
        <f t="shared" si="27"/>
        <v>437.5</v>
      </c>
      <c r="D128" s="18">
        <f t="shared" si="7"/>
        <v>437.5</v>
      </c>
      <c r="E128" s="18">
        <f t="shared" si="28"/>
        <v>350</v>
      </c>
      <c r="F128" s="3" t="s">
        <v>1004</v>
      </c>
    </row>
    <row r="129" spans="1:6" x14ac:dyDescent="0.25">
      <c r="A129" s="14" t="s">
        <v>99</v>
      </c>
      <c r="B129" s="2">
        <v>3013</v>
      </c>
      <c r="C129" s="2">
        <v>3013</v>
      </c>
      <c r="D129" s="18">
        <f t="shared" si="7"/>
        <v>3766.25</v>
      </c>
      <c r="E129" s="18">
        <f t="shared" ref="E129:E130" si="29">(B129*(25/100)+B129)</f>
        <v>3766.25</v>
      </c>
      <c r="F129" s="3" t="s">
        <v>1005</v>
      </c>
    </row>
    <row r="130" spans="1:6" x14ac:dyDescent="0.25">
      <c r="A130" s="14" t="s">
        <v>100</v>
      </c>
      <c r="B130" s="2">
        <v>913</v>
      </c>
      <c r="C130" s="2">
        <v>913</v>
      </c>
      <c r="D130" s="18">
        <f t="shared" si="7"/>
        <v>1141.25</v>
      </c>
      <c r="E130" s="18">
        <f t="shared" si="29"/>
        <v>1141.25</v>
      </c>
      <c r="F130" s="3" t="s">
        <v>1006</v>
      </c>
    </row>
    <row r="131" spans="1:6" x14ac:dyDescent="0.25">
      <c r="A131" s="1" t="s">
        <v>101</v>
      </c>
      <c r="B131" s="18">
        <v>650</v>
      </c>
      <c r="C131" s="18">
        <f t="shared" ref="C131:C136" si="30">(B131*(25/100)+B131)</f>
        <v>812.5</v>
      </c>
      <c r="D131" s="18">
        <f t="shared" ref="D131:D194" si="31">(B131*(25/100)+B131)</f>
        <v>812.5</v>
      </c>
      <c r="E131" s="18">
        <f t="shared" ref="E131:E136" si="32">B131</f>
        <v>650</v>
      </c>
      <c r="F131" s="3" t="s">
        <v>1007</v>
      </c>
    </row>
    <row r="132" spans="1:6" x14ac:dyDescent="0.25">
      <c r="A132" s="1" t="s">
        <v>102</v>
      </c>
      <c r="B132" s="18">
        <v>350</v>
      </c>
      <c r="C132" s="18">
        <f t="shared" si="30"/>
        <v>437.5</v>
      </c>
      <c r="D132" s="18">
        <f t="shared" si="31"/>
        <v>437.5</v>
      </c>
      <c r="E132" s="18">
        <f t="shared" si="32"/>
        <v>350</v>
      </c>
      <c r="F132" s="3" t="s">
        <v>1008</v>
      </c>
    </row>
    <row r="133" spans="1:6" x14ac:dyDescent="0.25">
      <c r="A133" s="1" t="s">
        <v>103</v>
      </c>
      <c r="B133" s="18">
        <v>544</v>
      </c>
      <c r="C133" s="18">
        <f t="shared" si="30"/>
        <v>680</v>
      </c>
      <c r="D133" s="18">
        <f t="shared" si="31"/>
        <v>680</v>
      </c>
      <c r="E133" s="18">
        <f t="shared" si="32"/>
        <v>544</v>
      </c>
      <c r="F133" s="3" t="s">
        <v>1009</v>
      </c>
    </row>
    <row r="134" spans="1:6" x14ac:dyDescent="0.25">
      <c r="A134" s="1" t="s">
        <v>104</v>
      </c>
      <c r="B134" s="18">
        <v>350</v>
      </c>
      <c r="C134" s="18">
        <f t="shared" si="30"/>
        <v>437.5</v>
      </c>
      <c r="D134" s="18">
        <f t="shared" si="31"/>
        <v>437.5</v>
      </c>
      <c r="E134" s="18">
        <f t="shared" si="32"/>
        <v>350</v>
      </c>
      <c r="F134" s="3" t="s">
        <v>1010</v>
      </c>
    </row>
    <row r="135" spans="1:6" x14ac:dyDescent="0.25">
      <c r="A135" s="1" t="s">
        <v>749</v>
      </c>
      <c r="B135" s="18">
        <v>460</v>
      </c>
      <c r="C135" s="18">
        <f t="shared" si="30"/>
        <v>575</v>
      </c>
      <c r="D135" s="18">
        <f t="shared" si="31"/>
        <v>575</v>
      </c>
      <c r="E135" s="18">
        <f t="shared" si="32"/>
        <v>460</v>
      </c>
      <c r="F135" s="3" t="s">
        <v>1011</v>
      </c>
    </row>
    <row r="136" spans="1:6" x14ac:dyDescent="0.25">
      <c r="A136" s="1" t="s">
        <v>823</v>
      </c>
      <c r="B136" s="18">
        <v>360</v>
      </c>
      <c r="C136" s="18">
        <f t="shared" si="30"/>
        <v>450</v>
      </c>
      <c r="D136" s="18">
        <f t="shared" si="31"/>
        <v>450</v>
      </c>
      <c r="E136" s="18">
        <f t="shared" si="32"/>
        <v>360</v>
      </c>
      <c r="F136" s="3" t="s">
        <v>1012</v>
      </c>
    </row>
    <row r="137" spans="1:6" x14ac:dyDescent="0.25">
      <c r="A137" s="14" t="s">
        <v>105</v>
      </c>
      <c r="B137" s="2">
        <v>913</v>
      </c>
      <c r="C137" s="2">
        <v>913</v>
      </c>
      <c r="D137" s="18">
        <f t="shared" si="31"/>
        <v>1141.25</v>
      </c>
      <c r="E137" s="18">
        <f>(B137*(25/100)+B137)</f>
        <v>1141.25</v>
      </c>
      <c r="F137" s="3" t="s">
        <v>1013</v>
      </c>
    </row>
    <row r="138" spans="1:6" x14ac:dyDescent="0.25">
      <c r="A138" s="1" t="s">
        <v>820</v>
      </c>
      <c r="B138" s="18">
        <v>2670</v>
      </c>
      <c r="C138" s="18">
        <f t="shared" ref="C138:C147" si="33">(B138*(25/100)+B138)</f>
        <v>3337.5</v>
      </c>
      <c r="D138" s="18">
        <f t="shared" si="31"/>
        <v>3337.5</v>
      </c>
      <c r="E138" s="18">
        <f t="shared" ref="E138:E147" si="34">B138</f>
        <v>2670</v>
      </c>
      <c r="F138" s="3" t="s">
        <v>1014</v>
      </c>
    </row>
    <row r="139" spans="1:6" x14ac:dyDescent="0.25">
      <c r="A139" s="1" t="s">
        <v>106</v>
      </c>
      <c r="B139" s="18">
        <v>350</v>
      </c>
      <c r="C139" s="18">
        <f t="shared" si="33"/>
        <v>437.5</v>
      </c>
      <c r="D139" s="18">
        <f t="shared" si="31"/>
        <v>437.5</v>
      </c>
      <c r="E139" s="18">
        <f t="shared" si="34"/>
        <v>350</v>
      </c>
      <c r="F139" s="3" t="s">
        <v>1015</v>
      </c>
    </row>
    <row r="140" spans="1:6" x14ac:dyDescent="0.25">
      <c r="A140" s="1" t="s">
        <v>830</v>
      </c>
      <c r="B140" s="18">
        <v>470</v>
      </c>
      <c r="C140" s="18">
        <f t="shared" si="33"/>
        <v>587.5</v>
      </c>
      <c r="D140" s="18">
        <f t="shared" si="31"/>
        <v>587.5</v>
      </c>
      <c r="E140" s="18">
        <f t="shared" si="34"/>
        <v>470</v>
      </c>
      <c r="F140" s="3" t="s">
        <v>1016</v>
      </c>
    </row>
    <row r="141" spans="1:6" x14ac:dyDescent="0.25">
      <c r="A141" s="1" t="s">
        <v>843</v>
      </c>
      <c r="B141" s="18">
        <v>510</v>
      </c>
      <c r="C141" s="18">
        <f t="shared" si="33"/>
        <v>637.5</v>
      </c>
      <c r="D141" s="18">
        <f t="shared" si="31"/>
        <v>637.5</v>
      </c>
      <c r="E141" s="18">
        <f t="shared" si="34"/>
        <v>510</v>
      </c>
      <c r="F141" s="3" t="s">
        <v>1017</v>
      </c>
    </row>
    <row r="142" spans="1:6" x14ac:dyDescent="0.25">
      <c r="A142" s="1" t="s">
        <v>717</v>
      </c>
      <c r="B142" s="18">
        <v>1000</v>
      </c>
      <c r="C142" s="18">
        <f t="shared" si="33"/>
        <v>1250</v>
      </c>
      <c r="D142" s="18">
        <f t="shared" si="31"/>
        <v>1250</v>
      </c>
      <c r="E142" s="18">
        <f t="shared" si="34"/>
        <v>1000</v>
      </c>
      <c r="F142" s="3" t="s">
        <v>1018</v>
      </c>
    </row>
    <row r="143" spans="1:6" x14ac:dyDescent="0.25">
      <c r="A143" s="1" t="s">
        <v>107</v>
      </c>
      <c r="B143" s="18">
        <v>2250</v>
      </c>
      <c r="C143" s="18">
        <f t="shared" si="33"/>
        <v>2812.5</v>
      </c>
      <c r="D143" s="18">
        <f t="shared" si="31"/>
        <v>2812.5</v>
      </c>
      <c r="E143" s="18">
        <f t="shared" si="34"/>
        <v>2250</v>
      </c>
      <c r="F143" s="3" t="s">
        <v>1019</v>
      </c>
    </row>
    <row r="144" spans="1:6" x14ac:dyDescent="0.25">
      <c r="A144" s="1" t="s">
        <v>108</v>
      </c>
      <c r="B144" s="18">
        <v>1350</v>
      </c>
      <c r="C144" s="18">
        <f t="shared" si="33"/>
        <v>1687.5</v>
      </c>
      <c r="D144" s="18">
        <f t="shared" si="31"/>
        <v>1687.5</v>
      </c>
      <c r="E144" s="18">
        <f t="shared" si="34"/>
        <v>1350</v>
      </c>
      <c r="F144" s="3" t="s">
        <v>1020</v>
      </c>
    </row>
    <row r="145" spans="1:6" x14ac:dyDescent="0.25">
      <c r="A145" s="1" t="s">
        <v>109</v>
      </c>
      <c r="B145" s="18">
        <v>350</v>
      </c>
      <c r="C145" s="18">
        <f t="shared" si="33"/>
        <v>437.5</v>
      </c>
      <c r="D145" s="18">
        <f t="shared" si="31"/>
        <v>437.5</v>
      </c>
      <c r="E145" s="18">
        <f t="shared" si="34"/>
        <v>350</v>
      </c>
      <c r="F145" s="3" t="s">
        <v>1021</v>
      </c>
    </row>
    <row r="146" spans="1:6" x14ac:dyDescent="0.25">
      <c r="A146" s="1" t="s">
        <v>110</v>
      </c>
      <c r="B146" s="18">
        <v>350</v>
      </c>
      <c r="C146" s="18">
        <f t="shared" si="33"/>
        <v>437.5</v>
      </c>
      <c r="D146" s="18">
        <f t="shared" si="31"/>
        <v>437.5</v>
      </c>
      <c r="E146" s="18">
        <f t="shared" si="34"/>
        <v>350</v>
      </c>
      <c r="F146" s="3" t="s">
        <v>1022</v>
      </c>
    </row>
    <row r="147" spans="1:6" x14ac:dyDescent="0.25">
      <c r="A147" s="1" t="s">
        <v>111</v>
      </c>
      <c r="B147" s="18">
        <v>1350</v>
      </c>
      <c r="C147" s="18">
        <f t="shared" si="33"/>
        <v>1687.5</v>
      </c>
      <c r="D147" s="18">
        <f t="shared" si="31"/>
        <v>1687.5</v>
      </c>
      <c r="E147" s="18">
        <f t="shared" si="34"/>
        <v>1350</v>
      </c>
      <c r="F147" s="3" t="s">
        <v>1023</v>
      </c>
    </row>
    <row r="148" spans="1:6" x14ac:dyDescent="0.25">
      <c r="A148" s="14" t="s">
        <v>112</v>
      </c>
      <c r="B148" s="2">
        <v>1403</v>
      </c>
      <c r="C148" s="2">
        <v>1403</v>
      </c>
      <c r="D148" s="18">
        <f t="shared" si="31"/>
        <v>1753.75</v>
      </c>
      <c r="E148" s="18">
        <f>(B148*(25/100)+B148)</f>
        <v>1753.75</v>
      </c>
      <c r="F148" s="3" t="s">
        <v>1024</v>
      </c>
    </row>
    <row r="149" spans="1:6" x14ac:dyDescent="0.25">
      <c r="A149" s="1" t="s">
        <v>113</v>
      </c>
      <c r="B149" s="18">
        <v>150</v>
      </c>
      <c r="C149" s="18">
        <f t="shared" ref="C149:C153" si="35">(B149*(25/100)+B149)</f>
        <v>187.5</v>
      </c>
      <c r="D149" s="18">
        <f t="shared" si="31"/>
        <v>187.5</v>
      </c>
      <c r="E149" s="18">
        <f t="shared" ref="E149:E153" si="36">B149</f>
        <v>150</v>
      </c>
      <c r="F149" s="3" t="s">
        <v>1025</v>
      </c>
    </row>
    <row r="150" spans="1:6" x14ac:dyDescent="0.25">
      <c r="A150" s="1" t="s">
        <v>114</v>
      </c>
      <c r="B150" s="18">
        <v>650</v>
      </c>
      <c r="C150" s="18">
        <f t="shared" si="35"/>
        <v>812.5</v>
      </c>
      <c r="D150" s="18">
        <f t="shared" si="31"/>
        <v>812.5</v>
      </c>
      <c r="E150" s="18">
        <f t="shared" si="36"/>
        <v>650</v>
      </c>
      <c r="F150" s="3" t="s">
        <v>1026</v>
      </c>
    </row>
    <row r="151" spans="1:6" x14ac:dyDescent="0.25">
      <c r="A151" s="1" t="s">
        <v>115</v>
      </c>
      <c r="B151" s="18">
        <v>350</v>
      </c>
      <c r="C151" s="18">
        <f t="shared" si="35"/>
        <v>437.5</v>
      </c>
      <c r="D151" s="18">
        <f t="shared" si="31"/>
        <v>437.5</v>
      </c>
      <c r="E151" s="18">
        <f t="shared" si="36"/>
        <v>350</v>
      </c>
      <c r="F151" s="3" t="s">
        <v>1027</v>
      </c>
    </row>
    <row r="152" spans="1:6" x14ac:dyDescent="0.25">
      <c r="A152" s="1" t="s">
        <v>743</v>
      </c>
      <c r="B152" s="18">
        <v>1060</v>
      </c>
      <c r="C152" s="18">
        <f t="shared" si="35"/>
        <v>1325</v>
      </c>
      <c r="D152" s="18">
        <f t="shared" si="31"/>
        <v>1325</v>
      </c>
      <c r="E152" s="18">
        <f t="shared" si="36"/>
        <v>1060</v>
      </c>
      <c r="F152" s="3" t="s">
        <v>1028</v>
      </c>
    </row>
    <row r="153" spans="1:6" x14ac:dyDescent="0.25">
      <c r="A153" s="1" t="s">
        <v>704</v>
      </c>
      <c r="B153" s="18">
        <v>400</v>
      </c>
      <c r="C153" s="18">
        <f t="shared" si="35"/>
        <v>500</v>
      </c>
      <c r="D153" s="18">
        <f t="shared" si="31"/>
        <v>500</v>
      </c>
      <c r="E153" s="18">
        <f t="shared" si="36"/>
        <v>400</v>
      </c>
      <c r="F153" s="3" t="s">
        <v>1029</v>
      </c>
    </row>
    <row r="154" spans="1:6" x14ac:dyDescent="0.25">
      <c r="A154" s="14" t="s">
        <v>116</v>
      </c>
      <c r="B154" s="2">
        <v>913</v>
      </c>
      <c r="C154" s="2">
        <v>913</v>
      </c>
      <c r="D154" s="18">
        <f t="shared" si="31"/>
        <v>1141.25</v>
      </c>
      <c r="E154" s="18">
        <f t="shared" ref="E154:E157" si="37">(B154*(25/100)+B154)</f>
        <v>1141.25</v>
      </c>
      <c r="F154" s="3" t="s">
        <v>1030</v>
      </c>
    </row>
    <row r="155" spans="1:6" x14ac:dyDescent="0.25">
      <c r="A155" s="14" t="s">
        <v>117</v>
      </c>
      <c r="B155" s="2">
        <v>493</v>
      </c>
      <c r="C155" s="2">
        <v>493</v>
      </c>
      <c r="D155" s="18">
        <f t="shared" si="31"/>
        <v>616.25</v>
      </c>
      <c r="E155" s="18">
        <f t="shared" si="37"/>
        <v>616.25</v>
      </c>
      <c r="F155" s="3" t="s">
        <v>1031</v>
      </c>
    </row>
    <row r="156" spans="1:6" x14ac:dyDescent="0.25">
      <c r="A156" s="14" t="s">
        <v>118</v>
      </c>
      <c r="B156" s="2">
        <v>1053</v>
      </c>
      <c r="C156" s="2">
        <v>1053</v>
      </c>
      <c r="D156" s="18">
        <f t="shared" si="31"/>
        <v>1316.25</v>
      </c>
      <c r="E156" s="18">
        <f t="shared" si="37"/>
        <v>1316.25</v>
      </c>
      <c r="F156" s="3" t="s">
        <v>1032</v>
      </c>
    </row>
    <row r="157" spans="1:6" x14ac:dyDescent="0.25">
      <c r="A157" s="14" t="s">
        <v>119</v>
      </c>
      <c r="B157" s="2">
        <v>913</v>
      </c>
      <c r="C157" s="2">
        <v>913</v>
      </c>
      <c r="D157" s="18">
        <f t="shared" si="31"/>
        <v>1141.25</v>
      </c>
      <c r="E157" s="18">
        <f t="shared" si="37"/>
        <v>1141.25</v>
      </c>
      <c r="F157" s="3" t="s">
        <v>1033</v>
      </c>
    </row>
    <row r="158" spans="1:6" x14ac:dyDescent="0.25">
      <c r="A158" s="1" t="s">
        <v>815</v>
      </c>
      <c r="B158" s="18">
        <v>360</v>
      </c>
      <c r="C158" s="18">
        <f t="shared" ref="C158:C163" si="38">(B158*(25/100)+B158)</f>
        <v>450</v>
      </c>
      <c r="D158" s="18">
        <f t="shared" si="31"/>
        <v>450</v>
      </c>
      <c r="E158" s="18">
        <f t="shared" ref="E158:E163" si="39">B158</f>
        <v>360</v>
      </c>
      <c r="F158" s="3" t="s">
        <v>1034</v>
      </c>
    </row>
    <row r="159" spans="1:6" x14ac:dyDescent="0.25">
      <c r="A159" s="1" t="s">
        <v>819</v>
      </c>
      <c r="B159" s="18">
        <v>175</v>
      </c>
      <c r="C159" s="18">
        <f t="shared" si="38"/>
        <v>218.75</v>
      </c>
      <c r="D159" s="18">
        <f t="shared" si="31"/>
        <v>218.75</v>
      </c>
      <c r="E159" s="18">
        <f t="shared" si="39"/>
        <v>175</v>
      </c>
      <c r="F159" s="3" t="s">
        <v>1035</v>
      </c>
    </row>
    <row r="160" spans="1:6" x14ac:dyDescent="0.25">
      <c r="A160" s="1" t="s">
        <v>120</v>
      </c>
      <c r="B160" s="18">
        <v>350</v>
      </c>
      <c r="C160" s="18">
        <f t="shared" si="38"/>
        <v>437.5</v>
      </c>
      <c r="D160" s="18">
        <f t="shared" si="31"/>
        <v>437.5</v>
      </c>
      <c r="E160" s="18">
        <f t="shared" si="39"/>
        <v>350</v>
      </c>
      <c r="F160" s="3" t="s">
        <v>1036</v>
      </c>
    </row>
    <row r="161" spans="1:12" x14ac:dyDescent="0.25">
      <c r="A161" s="1" t="s">
        <v>1037</v>
      </c>
      <c r="B161" s="18">
        <v>5000</v>
      </c>
      <c r="C161" s="18">
        <f t="shared" si="38"/>
        <v>6250</v>
      </c>
      <c r="D161" s="18">
        <f t="shared" si="31"/>
        <v>6250</v>
      </c>
      <c r="E161" s="18">
        <f t="shared" si="39"/>
        <v>5000</v>
      </c>
      <c r="F161" s="3" t="s">
        <v>1038</v>
      </c>
    </row>
    <row r="162" spans="1:12" x14ac:dyDescent="0.25">
      <c r="A162" s="1" t="s">
        <v>121</v>
      </c>
      <c r="B162" s="18">
        <v>550</v>
      </c>
      <c r="C162" s="18">
        <f t="shared" si="38"/>
        <v>687.5</v>
      </c>
      <c r="D162" s="18">
        <f t="shared" si="31"/>
        <v>687.5</v>
      </c>
      <c r="E162" s="18">
        <f t="shared" si="39"/>
        <v>550</v>
      </c>
      <c r="F162" s="3" t="s">
        <v>1039</v>
      </c>
    </row>
    <row r="163" spans="1:12" x14ac:dyDescent="0.25">
      <c r="A163" s="1" t="s">
        <v>122</v>
      </c>
      <c r="B163" s="18">
        <v>350</v>
      </c>
      <c r="C163" s="18">
        <f t="shared" si="38"/>
        <v>437.5</v>
      </c>
      <c r="D163" s="18">
        <f t="shared" si="31"/>
        <v>437.5</v>
      </c>
      <c r="E163" s="18">
        <f t="shared" si="39"/>
        <v>350</v>
      </c>
      <c r="F163" s="3" t="s">
        <v>1040</v>
      </c>
    </row>
    <row r="164" spans="1:12" x14ac:dyDescent="0.25">
      <c r="A164" s="14" t="s">
        <v>123</v>
      </c>
      <c r="B164" s="2">
        <v>1403</v>
      </c>
      <c r="C164" s="2">
        <v>1403</v>
      </c>
      <c r="D164" s="18">
        <f t="shared" si="31"/>
        <v>1753.75</v>
      </c>
      <c r="E164" s="18">
        <f>(B164*(25/100)+B164)</f>
        <v>1753.75</v>
      </c>
      <c r="F164" s="3" t="s">
        <v>1041</v>
      </c>
    </row>
    <row r="165" spans="1:12" x14ac:dyDescent="0.25">
      <c r="A165" s="1" t="s">
        <v>124</v>
      </c>
      <c r="B165" s="18">
        <v>350</v>
      </c>
      <c r="C165" s="18">
        <f t="shared" ref="C165" si="40">(B165*(25/100)+B165)</f>
        <v>437.5</v>
      </c>
      <c r="D165" s="18">
        <f t="shared" si="31"/>
        <v>437.5</v>
      </c>
      <c r="E165" s="18">
        <f>B165</f>
        <v>350</v>
      </c>
      <c r="F165" s="3" t="s">
        <v>1042</v>
      </c>
    </row>
    <row r="166" spans="1:12" x14ac:dyDescent="0.25">
      <c r="A166" s="14" t="s">
        <v>125</v>
      </c>
      <c r="B166" s="2">
        <v>913</v>
      </c>
      <c r="C166" s="2">
        <v>913</v>
      </c>
      <c r="D166" s="18">
        <f t="shared" si="31"/>
        <v>1141.25</v>
      </c>
      <c r="E166" s="18">
        <f>(B166*(25/100)+B166)</f>
        <v>1141.25</v>
      </c>
      <c r="F166" s="3" t="s">
        <v>1043</v>
      </c>
    </row>
    <row r="167" spans="1:12" x14ac:dyDescent="0.25">
      <c r="A167" s="1" t="s">
        <v>126</v>
      </c>
      <c r="B167" s="18">
        <v>250</v>
      </c>
      <c r="C167" s="18">
        <f t="shared" ref="C167:C168" si="41">(B167*(25/100)+B167)</f>
        <v>312.5</v>
      </c>
      <c r="D167" s="18">
        <f t="shared" si="31"/>
        <v>312.5</v>
      </c>
      <c r="E167" s="18">
        <f t="shared" ref="E167:E168" si="42">B167</f>
        <v>250</v>
      </c>
      <c r="F167" s="3" t="s">
        <v>1044</v>
      </c>
    </row>
    <row r="168" spans="1:12" x14ac:dyDescent="0.25">
      <c r="A168" s="1" t="s">
        <v>127</v>
      </c>
      <c r="B168" s="18">
        <v>350</v>
      </c>
      <c r="C168" s="18">
        <f t="shared" si="41"/>
        <v>437.5</v>
      </c>
      <c r="D168" s="18">
        <f t="shared" si="31"/>
        <v>437.5</v>
      </c>
      <c r="E168" s="18">
        <f t="shared" si="42"/>
        <v>350</v>
      </c>
      <c r="F168" s="3" t="s">
        <v>1045</v>
      </c>
    </row>
    <row r="169" spans="1:12" x14ac:dyDescent="0.25">
      <c r="A169" s="14" t="s">
        <v>128</v>
      </c>
      <c r="B169" s="2">
        <v>1893</v>
      </c>
      <c r="C169" s="2">
        <v>1893</v>
      </c>
      <c r="D169" s="18">
        <f t="shared" si="31"/>
        <v>2366.25</v>
      </c>
      <c r="E169" s="18">
        <f>(B169*(25/100)+B169)</f>
        <v>2366.25</v>
      </c>
      <c r="F169" s="3" t="s">
        <v>1046</v>
      </c>
    </row>
    <row r="170" spans="1:12" x14ac:dyDescent="0.25">
      <c r="A170" s="1" t="s">
        <v>129</v>
      </c>
      <c r="B170" s="18">
        <v>1350</v>
      </c>
      <c r="C170" s="18">
        <f t="shared" ref="C170:C175" si="43">(B170*(25/100)+B170)</f>
        <v>1687.5</v>
      </c>
      <c r="D170" s="18">
        <f t="shared" si="31"/>
        <v>1687.5</v>
      </c>
      <c r="E170" s="18">
        <f t="shared" ref="E170:E175" si="44">B170</f>
        <v>1350</v>
      </c>
      <c r="F170" s="3" t="s">
        <v>1047</v>
      </c>
    </row>
    <row r="171" spans="1:12" x14ac:dyDescent="0.25">
      <c r="A171" s="1" t="s">
        <v>130</v>
      </c>
      <c r="B171" s="18">
        <v>1350</v>
      </c>
      <c r="C171" s="18">
        <f t="shared" si="43"/>
        <v>1687.5</v>
      </c>
      <c r="D171" s="18">
        <f t="shared" si="31"/>
        <v>1687.5</v>
      </c>
      <c r="E171" s="18">
        <f t="shared" si="44"/>
        <v>1350</v>
      </c>
      <c r="F171" s="3" t="s">
        <v>1048</v>
      </c>
    </row>
    <row r="172" spans="1:12" x14ac:dyDescent="0.25">
      <c r="A172" s="1" t="s">
        <v>131</v>
      </c>
      <c r="B172" s="18">
        <v>350</v>
      </c>
      <c r="C172" s="18">
        <f t="shared" si="43"/>
        <v>437.5</v>
      </c>
      <c r="D172" s="18">
        <f t="shared" si="31"/>
        <v>437.5</v>
      </c>
      <c r="E172" s="18">
        <f t="shared" si="44"/>
        <v>350</v>
      </c>
      <c r="F172" s="3" t="s">
        <v>1049</v>
      </c>
    </row>
    <row r="173" spans="1:12" x14ac:dyDescent="0.25">
      <c r="A173" s="1" t="s">
        <v>790</v>
      </c>
      <c r="B173" s="18">
        <v>150</v>
      </c>
      <c r="C173" s="18">
        <f t="shared" si="43"/>
        <v>187.5</v>
      </c>
      <c r="D173" s="18">
        <f t="shared" si="31"/>
        <v>187.5</v>
      </c>
      <c r="E173" s="18">
        <f t="shared" si="44"/>
        <v>150</v>
      </c>
      <c r="F173" s="3" t="s">
        <v>1050</v>
      </c>
    </row>
    <row r="174" spans="1:12" x14ac:dyDescent="0.25">
      <c r="A174" s="1" t="s">
        <v>132</v>
      </c>
      <c r="B174" s="18">
        <v>350</v>
      </c>
      <c r="C174" s="18">
        <f t="shared" si="43"/>
        <v>437.5</v>
      </c>
      <c r="D174" s="18">
        <f t="shared" si="31"/>
        <v>437.5</v>
      </c>
      <c r="E174" s="18">
        <f t="shared" si="44"/>
        <v>350</v>
      </c>
      <c r="F174" s="3" t="s">
        <v>1051</v>
      </c>
    </row>
    <row r="175" spans="1:12" x14ac:dyDescent="0.25">
      <c r="A175" s="1" t="s">
        <v>133</v>
      </c>
      <c r="B175" s="18">
        <v>350</v>
      </c>
      <c r="C175" s="18">
        <f t="shared" si="43"/>
        <v>437.5</v>
      </c>
      <c r="D175" s="18">
        <f t="shared" si="31"/>
        <v>437.5</v>
      </c>
      <c r="E175" s="18">
        <f t="shared" si="44"/>
        <v>350</v>
      </c>
      <c r="F175" s="3" t="s">
        <v>1052</v>
      </c>
    </row>
    <row r="176" spans="1:12" s="13" customFormat="1" x14ac:dyDescent="0.25">
      <c r="A176" s="15" t="s">
        <v>134</v>
      </c>
      <c r="B176" s="30">
        <v>1403</v>
      </c>
      <c r="C176" s="30">
        <v>1403</v>
      </c>
      <c r="D176" s="31">
        <f t="shared" si="31"/>
        <v>1753.75</v>
      </c>
      <c r="E176" s="31">
        <f t="shared" ref="E176:E177" si="45">(B176*(25/100)+B176)</f>
        <v>1753.75</v>
      </c>
      <c r="F176" s="32" t="s">
        <v>1053</v>
      </c>
      <c r="G176" s="33"/>
      <c r="H176" s="33"/>
      <c r="I176" s="33"/>
      <c r="J176" s="33"/>
      <c r="K176" s="33"/>
      <c r="L176" s="33"/>
    </row>
    <row r="177" spans="1:6" x14ac:dyDescent="0.25">
      <c r="A177" s="14" t="s">
        <v>135</v>
      </c>
      <c r="B177" s="2">
        <v>913</v>
      </c>
      <c r="C177" s="2">
        <v>913</v>
      </c>
      <c r="D177" s="18">
        <f t="shared" si="31"/>
        <v>1141.25</v>
      </c>
      <c r="E177" s="18">
        <f t="shared" si="45"/>
        <v>1141.25</v>
      </c>
      <c r="F177" s="3" t="s">
        <v>1054</v>
      </c>
    </row>
    <row r="178" spans="1:6" x14ac:dyDescent="0.25">
      <c r="A178" s="1" t="s">
        <v>791</v>
      </c>
      <c r="B178" s="18">
        <v>650</v>
      </c>
      <c r="C178" s="18">
        <f t="shared" ref="C178" si="46">(B178*(25/100)+B178)</f>
        <v>812.5</v>
      </c>
      <c r="D178" s="18">
        <f t="shared" si="31"/>
        <v>812.5</v>
      </c>
      <c r="E178" s="18">
        <f>B178</f>
        <v>650</v>
      </c>
      <c r="F178" s="3" t="s">
        <v>1055</v>
      </c>
    </row>
    <row r="179" spans="1:6" x14ac:dyDescent="0.25">
      <c r="A179" s="14" t="s">
        <v>136</v>
      </c>
      <c r="B179" s="2">
        <v>913</v>
      </c>
      <c r="C179" s="2">
        <v>913</v>
      </c>
      <c r="D179" s="18">
        <f t="shared" si="31"/>
        <v>1141.25</v>
      </c>
      <c r="E179" s="18">
        <f>(B179*(25/100)+B179)</f>
        <v>1141.25</v>
      </c>
      <c r="F179" s="3" t="s">
        <v>1056</v>
      </c>
    </row>
    <row r="180" spans="1:6" x14ac:dyDescent="0.25">
      <c r="A180" s="1" t="s">
        <v>137</v>
      </c>
      <c r="B180" s="18">
        <v>650</v>
      </c>
      <c r="C180" s="18">
        <f t="shared" ref="C180:C184" si="47">(B180*(25/100)+B180)</f>
        <v>812.5</v>
      </c>
      <c r="D180" s="18">
        <f t="shared" si="31"/>
        <v>812.5</v>
      </c>
      <c r="E180" s="18">
        <f t="shared" ref="E180:E184" si="48">B180</f>
        <v>650</v>
      </c>
      <c r="F180" s="3" t="s">
        <v>1057</v>
      </c>
    </row>
    <row r="181" spans="1:6" x14ac:dyDescent="0.25">
      <c r="A181" s="1" t="s">
        <v>138</v>
      </c>
      <c r="B181" s="18">
        <v>1350</v>
      </c>
      <c r="C181" s="18">
        <f t="shared" si="47"/>
        <v>1687.5</v>
      </c>
      <c r="D181" s="18">
        <f t="shared" si="31"/>
        <v>1687.5</v>
      </c>
      <c r="E181" s="18">
        <f t="shared" si="48"/>
        <v>1350</v>
      </c>
      <c r="F181" s="3" t="s">
        <v>1058</v>
      </c>
    </row>
    <row r="182" spans="1:6" x14ac:dyDescent="0.25">
      <c r="A182" s="1" t="s">
        <v>858</v>
      </c>
      <c r="B182" s="18">
        <v>530</v>
      </c>
      <c r="C182" s="18">
        <f t="shared" si="47"/>
        <v>662.5</v>
      </c>
      <c r="D182" s="18">
        <f t="shared" si="31"/>
        <v>662.5</v>
      </c>
      <c r="E182" s="18">
        <f t="shared" si="48"/>
        <v>530</v>
      </c>
      <c r="F182" s="3" t="s">
        <v>1059</v>
      </c>
    </row>
    <row r="183" spans="1:6" x14ac:dyDescent="0.25">
      <c r="A183" s="1" t="s">
        <v>139</v>
      </c>
      <c r="B183" s="18">
        <v>350</v>
      </c>
      <c r="C183" s="18">
        <f t="shared" si="47"/>
        <v>437.5</v>
      </c>
      <c r="D183" s="18">
        <f t="shared" si="31"/>
        <v>437.5</v>
      </c>
      <c r="E183" s="18">
        <f t="shared" si="48"/>
        <v>350</v>
      </c>
      <c r="F183" s="3" t="s">
        <v>1060</v>
      </c>
    </row>
    <row r="184" spans="1:6" x14ac:dyDescent="0.25">
      <c r="A184" s="1" t="s">
        <v>768</v>
      </c>
      <c r="B184" s="18">
        <v>1350</v>
      </c>
      <c r="C184" s="18">
        <f t="shared" si="47"/>
        <v>1687.5</v>
      </c>
      <c r="D184" s="18">
        <f t="shared" si="31"/>
        <v>1687.5</v>
      </c>
      <c r="E184" s="18">
        <f t="shared" si="48"/>
        <v>1350</v>
      </c>
      <c r="F184" s="3" t="s">
        <v>1061</v>
      </c>
    </row>
    <row r="185" spans="1:6" x14ac:dyDescent="0.25">
      <c r="A185" s="14" t="s">
        <v>140</v>
      </c>
      <c r="B185" s="2">
        <v>913</v>
      </c>
      <c r="C185" s="2">
        <v>913</v>
      </c>
      <c r="D185" s="18">
        <f t="shared" si="31"/>
        <v>1141.25</v>
      </c>
      <c r="E185" s="18">
        <f>(B185*(25/100)+B185)</f>
        <v>1141.25</v>
      </c>
      <c r="F185" s="3" t="s">
        <v>1062</v>
      </c>
    </row>
    <row r="186" spans="1:6" x14ac:dyDescent="0.25">
      <c r="A186" s="1" t="s">
        <v>141</v>
      </c>
      <c r="B186" s="18">
        <v>250</v>
      </c>
      <c r="C186" s="18">
        <f t="shared" ref="C186" si="49">(B186*(25/100)+B186)</f>
        <v>312.5</v>
      </c>
      <c r="D186" s="18">
        <f t="shared" si="31"/>
        <v>312.5</v>
      </c>
      <c r="E186" s="18">
        <f>B186</f>
        <v>250</v>
      </c>
      <c r="F186" s="3" t="s">
        <v>1063</v>
      </c>
    </row>
    <row r="187" spans="1:6" x14ac:dyDescent="0.25">
      <c r="A187" s="14" t="s">
        <v>142</v>
      </c>
      <c r="B187" s="2">
        <v>1403</v>
      </c>
      <c r="C187" s="2">
        <v>1403</v>
      </c>
      <c r="D187" s="18">
        <f t="shared" si="31"/>
        <v>1753.75</v>
      </c>
      <c r="E187" s="18">
        <f>(B187*(25/100)+B187)</f>
        <v>1753.75</v>
      </c>
      <c r="F187" s="3" t="s">
        <v>1064</v>
      </c>
    </row>
    <row r="188" spans="1:6" x14ac:dyDescent="0.25">
      <c r="A188" s="1" t="s">
        <v>143</v>
      </c>
      <c r="B188" s="18">
        <v>400</v>
      </c>
      <c r="C188" s="18">
        <f t="shared" ref="C188:C194" si="50">(B188*(25/100)+B188)</f>
        <v>500</v>
      </c>
      <c r="D188" s="18">
        <f t="shared" si="31"/>
        <v>500</v>
      </c>
      <c r="E188" s="18">
        <f t="shared" ref="E188:E194" si="51">B188</f>
        <v>400</v>
      </c>
      <c r="F188" s="3" t="s">
        <v>1065</v>
      </c>
    </row>
    <row r="189" spans="1:6" x14ac:dyDescent="0.25">
      <c r="A189" s="1" t="s">
        <v>144</v>
      </c>
      <c r="B189" s="18">
        <v>182</v>
      </c>
      <c r="C189" s="18">
        <f t="shared" si="50"/>
        <v>227.5</v>
      </c>
      <c r="D189" s="18">
        <f t="shared" si="31"/>
        <v>227.5</v>
      </c>
      <c r="E189" s="18">
        <f t="shared" si="51"/>
        <v>182</v>
      </c>
      <c r="F189" s="3" t="s">
        <v>1066</v>
      </c>
    </row>
    <row r="190" spans="1:6" x14ac:dyDescent="0.25">
      <c r="A190" s="1" t="s">
        <v>145</v>
      </c>
      <c r="B190" s="18">
        <v>350</v>
      </c>
      <c r="C190" s="18">
        <f t="shared" si="50"/>
        <v>437.5</v>
      </c>
      <c r="D190" s="18">
        <f t="shared" si="31"/>
        <v>437.5</v>
      </c>
      <c r="E190" s="18">
        <f t="shared" si="51"/>
        <v>350</v>
      </c>
      <c r="F190" s="3" t="s">
        <v>1067</v>
      </c>
    </row>
    <row r="191" spans="1:6" x14ac:dyDescent="0.25">
      <c r="A191" s="1" t="s">
        <v>146</v>
      </c>
      <c r="B191" s="18">
        <v>500</v>
      </c>
      <c r="C191" s="18">
        <f t="shared" si="50"/>
        <v>625</v>
      </c>
      <c r="D191" s="18">
        <f t="shared" si="31"/>
        <v>625</v>
      </c>
      <c r="E191" s="18">
        <f t="shared" si="51"/>
        <v>500</v>
      </c>
      <c r="F191" s="3" t="s">
        <v>1068</v>
      </c>
    </row>
    <row r="192" spans="1:6" x14ac:dyDescent="0.25">
      <c r="A192" s="1" t="s">
        <v>147</v>
      </c>
      <c r="B192" s="18">
        <v>182</v>
      </c>
      <c r="C192" s="18">
        <f t="shared" si="50"/>
        <v>227.5</v>
      </c>
      <c r="D192" s="18">
        <f t="shared" si="31"/>
        <v>227.5</v>
      </c>
      <c r="E192" s="18">
        <f t="shared" si="51"/>
        <v>182</v>
      </c>
      <c r="F192" s="3" t="s">
        <v>1069</v>
      </c>
    </row>
    <row r="193" spans="1:6" x14ac:dyDescent="0.25">
      <c r="A193" s="1" t="s">
        <v>148</v>
      </c>
      <c r="B193" s="18">
        <v>350</v>
      </c>
      <c r="C193" s="18">
        <f t="shared" si="50"/>
        <v>437.5</v>
      </c>
      <c r="D193" s="18">
        <f t="shared" si="31"/>
        <v>437.5</v>
      </c>
      <c r="E193" s="18">
        <f t="shared" si="51"/>
        <v>350</v>
      </c>
      <c r="F193" s="3" t="s">
        <v>1070</v>
      </c>
    </row>
    <row r="194" spans="1:6" x14ac:dyDescent="0.25">
      <c r="A194" s="1" t="s">
        <v>149</v>
      </c>
      <c r="B194" s="18">
        <v>650</v>
      </c>
      <c r="C194" s="18">
        <f t="shared" si="50"/>
        <v>812.5</v>
      </c>
      <c r="D194" s="18">
        <f t="shared" si="31"/>
        <v>812.5</v>
      </c>
      <c r="E194" s="18">
        <f t="shared" si="51"/>
        <v>650</v>
      </c>
      <c r="F194" s="3" t="s">
        <v>1071</v>
      </c>
    </row>
    <row r="195" spans="1:6" x14ac:dyDescent="0.25">
      <c r="A195" s="14" t="s">
        <v>150</v>
      </c>
      <c r="B195" s="2">
        <v>913</v>
      </c>
      <c r="C195" s="2">
        <v>913</v>
      </c>
      <c r="D195" s="18">
        <f t="shared" ref="D195:D262" si="52">(B195*(25/100)+B195)</f>
        <v>1141.25</v>
      </c>
      <c r="E195" s="18">
        <f>(B195*(25/100)+B195)</f>
        <v>1141.25</v>
      </c>
      <c r="F195" s="3" t="s">
        <v>1072</v>
      </c>
    </row>
    <row r="196" spans="1:6" x14ac:dyDescent="0.25">
      <c r="A196" s="1" t="s">
        <v>151</v>
      </c>
      <c r="B196" s="18">
        <v>350</v>
      </c>
      <c r="C196" s="18">
        <f t="shared" ref="C196:C199" si="53">(B196*(25/100)+B196)</f>
        <v>437.5</v>
      </c>
      <c r="D196" s="18">
        <f t="shared" si="52"/>
        <v>437.5</v>
      </c>
      <c r="E196" s="18">
        <f t="shared" ref="E196:E199" si="54">B196</f>
        <v>350</v>
      </c>
      <c r="F196" s="3" t="s">
        <v>1073</v>
      </c>
    </row>
    <row r="197" spans="1:6" x14ac:dyDescent="0.25">
      <c r="A197" s="1" t="s">
        <v>152</v>
      </c>
      <c r="B197" s="18">
        <v>650</v>
      </c>
      <c r="C197" s="18">
        <f t="shared" si="53"/>
        <v>812.5</v>
      </c>
      <c r="D197" s="18">
        <f t="shared" si="52"/>
        <v>812.5</v>
      </c>
      <c r="E197" s="18">
        <f t="shared" si="54"/>
        <v>650</v>
      </c>
      <c r="F197" s="3" t="s">
        <v>1074</v>
      </c>
    </row>
    <row r="198" spans="1:6" x14ac:dyDescent="0.25">
      <c r="A198" s="1" t="s">
        <v>153</v>
      </c>
      <c r="B198" s="18">
        <v>400</v>
      </c>
      <c r="C198" s="18">
        <f t="shared" si="53"/>
        <v>500</v>
      </c>
      <c r="D198" s="18">
        <f t="shared" si="52"/>
        <v>500</v>
      </c>
      <c r="E198" s="18">
        <f t="shared" si="54"/>
        <v>400</v>
      </c>
      <c r="F198" s="3" t="s">
        <v>1075</v>
      </c>
    </row>
    <row r="199" spans="1:6" x14ac:dyDescent="0.25">
      <c r="A199" s="1" t="s">
        <v>154</v>
      </c>
      <c r="B199" s="18">
        <v>250</v>
      </c>
      <c r="C199" s="18">
        <f t="shared" si="53"/>
        <v>312.5</v>
      </c>
      <c r="D199" s="18">
        <f t="shared" si="52"/>
        <v>312.5</v>
      </c>
      <c r="E199" s="18">
        <f t="shared" si="54"/>
        <v>250</v>
      </c>
      <c r="F199" s="3" t="s">
        <v>1076</v>
      </c>
    </row>
    <row r="200" spans="1:6" x14ac:dyDescent="0.25">
      <c r="A200" s="14" t="s">
        <v>155</v>
      </c>
      <c r="B200" s="2">
        <v>1893</v>
      </c>
      <c r="C200" s="2">
        <v>1893</v>
      </c>
      <c r="D200" s="18">
        <f t="shared" si="52"/>
        <v>2366.25</v>
      </c>
      <c r="E200" s="18">
        <f>(B200*(25/100)+B200)</f>
        <v>2366.25</v>
      </c>
      <c r="F200" s="3" t="s">
        <v>1077</v>
      </c>
    </row>
    <row r="201" spans="1:6" x14ac:dyDescent="0.25">
      <c r="A201" s="1" t="s">
        <v>156</v>
      </c>
      <c r="B201" s="18">
        <v>1350</v>
      </c>
      <c r="C201" s="18">
        <f t="shared" ref="C201:C203" si="55">(B201*(25/100)+B201)</f>
        <v>1687.5</v>
      </c>
      <c r="D201" s="18">
        <f t="shared" si="52"/>
        <v>1687.5</v>
      </c>
      <c r="E201" s="18">
        <f t="shared" ref="E201:E203" si="56">B201</f>
        <v>1350</v>
      </c>
      <c r="F201" s="3" t="s">
        <v>1078</v>
      </c>
    </row>
    <row r="202" spans="1:6" x14ac:dyDescent="0.25">
      <c r="A202" s="1" t="s">
        <v>792</v>
      </c>
      <c r="B202" s="18">
        <v>1350</v>
      </c>
      <c r="C202" s="18">
        <f t="shared" si="55"/>
        <v>1687.5</v>
      </c>
      <c r="D202" s="18">
        <f t="shared" si="52"/>
        <v>1687.5</v>
      </c>
      <c r="E202" s="18">
        <f t="shared" si="56"/>
        <v>1350</v>
      </c>
      <c r="F202" s="3" t="s">
        <v>1079</v>
      </c>
    </row>
    <row r="203" spans="1:6" x14ac:dyDescent="0.25">
      <c r="A203" s="1" t="s">
        <v>157</v>
      </c>
      <c r="B203" s="18">
        <v>400</v>
      </c>
      <c r="C203" s="18">
        <f t="shared" si="55"/>
        <v>500</v>
      </c>
      <c r="D203" s="18">
        <f t="shared" si="52"/>
        <v>500</v>
      </c>
      <c r="E203" s="18">
        <f t="shared" si="56"/>
        <v>400</v>
      </c>
      <c r="F203" s="3" t="s">
        <v>1080</v>
      </c>
    </row>
    <row r="204" spans="1:6" x14ac:dyDescent="0.25">
      <c r="A204" s="14" t="s">
        <v>158</v>
      </c>
      <c r="B204" s="2">
        <v>2943</v>
      </c>
      <c r="C204" s="2">
        <v>2943</v>
      </c>
      <c r="D204" s="18">
        <f t="shared" si="52"/>
        <v>3678.75</v>
      </c>
      <c r="E204" s="18">
        <f>(B204*(25/100)+B204)</f>
        <v>3678.75</v>
      </c>
      <c r="F204" s="3" t="s">
        <v>1081</v>
      </c>
    </row>
    <row r="205" spans="1:6" x14ac:dyDescent="0.25">
      <c r="A205" s="1" t="s">
        <v>769</v>
      </c>
      <c r="B205" s="18">
        <v>2150</v>
      </c>
      <c r="C205" s="18">
        <f t="shared" ref="C205:C208" si="57">(B205*(25/100)+B205)</f>
        <v>2687.5</v>
      </c>
      <c r="D205" s="18">
        <f t="shared" si="52"/>
        <v>2687.5</v>
      </c>
      <c r="E205" s="18">
        <f t="shared" ref="E205:E208" si="58">B205</f>
        <v>2150</v>
      </c>
      <c r="F205" s="3" t="s">
        <v>1082</v>
      </c>
    </row>
    <row r="206" spans="1:6" x14ac:dyDescent="0.25">
      <c r="A206" s="1" t="s">
        <v>159</v>
      </c>
      <c r="B206" s="18">
        <v>650</v>
      </c>
      <c r="C206" s="18">
        <f t="shared" si="57"/>
        <v>812.5</v>
      </c>
      <c r="D206" s="18">
        <f t="shared" si="52"/>
        <v>812.5</v>
      </c>
      <c r="E206" s="18">
        <f t="shared" si="58"/>
        <v>650</v>
      </c>
      <c r="F206" s="3" t="s">
        <v>1083</v>
      </c>
    </row>
    <row r="207" spans="1:6" x14ac:dyDescent="0.25">
      <c r="A207" s="1" t="s">
        <v>160</v>
      </c>
      <c r="B207" s="18">
        <v>350</v>
      </c>
      <c r="C207" s="18">
        <f t="shared" si="57"/>
        <v>437.5</v>
      </c>
      <c r="D207" s="18">
        <f t="shared" si="52"/>
        <v>437.5</v>
      </c>
      <c r="E207" s="18">
        <f t="shared" si="58"/>
        <v>350</v>
      </c>
      <c r="F207" s="3" t="s">
        <v>1084</v>
      </c>
    </row>
    <row r="208" spans="1:6" x14ac:dyDescent="0.25">
      <c r="A208" s="1" t="s">
        <v>161</v>
      </c>
      <c r="B208" s="18">
        <v>650</v>
      </c>
      <c r="C208" s="18">
        <f t="shared" si="57"/>
        <v>812.5</v>
      </c>
      <c r="D208" s="18">
        <f t="shared" si="52"/>
        <v>812.5</v>
      </c>
      <c r="E208" s="18">
        <f t="shared" si="58"/>
        <v>650</v>
      </c>
      <c r="F208" s="3" t="s">
        <v>1085</v>
      </c>
    </row>
    <row r="209" spans="1:6" x14ac:dyDescent="0.25">
      <c r="A209" s="14" t="s">
        <v>162</v>
      </c>
      <c r="B209" s="2">
        <v>493</v>
      </c>
      <c r="C209" s="2">
        <v>493</v>
      </c>
      <c r="D209" s="18">
        <f t="shared" si="52"/>
        <v>616.25</v>
      </c>
      <c r="E209" s="18">
        <f>(B209*(25/100)+B209)</f>
        <v>616.25</v>
      </c>
      <c r="F209" s="3" t="s">
        <v>1086</v>
      </c>
    </row>
    <row r="210" spans="1:6" x14ac:dyDescent="0.25">
      <c r="A210" s="1" t="s">
        <v>163</v>
      </c>
      <c r="B210" s="18">
        <v>650</v>
      </c>
      <c r="C210" s="18">
        <f t="shared" ref="C210" si="59">(B210*(25/100)+B210)</f>
        <v>812.5</v>
      </c>
      <c r="D210" s="18">
        <f t="shared" si="52"/>
        <v>812.5</v>
      </c>
      <c r="E210" s="18">
        <f>B210</f>
        <v>650</v>
      </c>
      <c r="F210" s="3" t="s">
        <v>1087</v>
      </c>
    </row>
    <row r="211" spans="1:6" x14ac:dyDescent="0.25">
      <c r="A211" s="14" t="s">
        <v>793</v>
      </c>
      <c r="B211" s="2">
        <v>1893</v>
      </c>
      <c r="C211" s="2">
        <v>1893</v>
      </c>
      <c r="D211" s="18">
        <f t="shared" si="52"/>
        <v>2366.25</v>
      </c>
      <c r="E211" s="18">
        <f>(B211*(25/100)+B211)</f>
        <v>2366.25</v>
      </c>
      <c r="F211" s="3" t="s">
        <v>1088</v>
      </c>
    </row>
    <row r="212" spans="1:6" x14ac:dyDescent="0.25">
      <c r="A212" s="1" t="s">
        <v>710</v>
      </c>
      <c r="B212" s="18">
        <v>100</v>
      </c>
      <c r="C212" s="18">
        <f t="shared" ref="C212" si="60">(B212*(25/100)+B212)</f>
        <v>125</v>
      </c>
      <c r="D212" s="18">
        <f t="shared" si="52"/>
        <v>125</v>
      </c>
      <c r="E212" s="18">
        <f>B212</f>
        <v>100</v>
      </c>
      <c r="F212" s="3" t="s">
        <v>1089</v>
      </c>
    </row>
    <row r="213" spans="1:6" x14ac:dyDescent="0.25">
      <c r="A213" s="14" t="s">
        <v>164</v>
      </c>
      <c r="B213" s="2">
        <v>913</v>
      </c>
      <c r="C213" s="2">
        <v>913</v>
      </c>
      <c r="D213" s="18">
        <f t="shared" si="52"/>
        <v>1141.25</v>
      </c>
      <c r="E213" s="18">
        <f>(B213*(25/100)+B213)</f>
        <v>1141.25</v>
      </c>
      <c r="F213" s="3" t="s">
        <v>1090</v>
      </c>
    </row>
    <row r="214" spans="1:6" x14ac:dyDescent="0.25">
      <c r="A214" s="1" t="s">
        <v>1091</v>
      </c>
      <c r="B214" s="18">
        <v>520</v>
      </c>
      <c r="C214" s="18">
        <f t="shared" ref="C214:C216" si="61">(B214*(25/100)+B214)</f>
        <v>650</v>
      </c>
      <c r="D214" s="18">
        <f t="shared" si="52"/>
        <v>650</v>
      </c>
      <c r="E214" s="18">
        <f t="shared" ref="E214:E216" si="62">B214</f>
        <v>520</v>
      </c>
      <c r="F214" s="3" t="s">
        <v>1092</v>
      </c>
    </row>
    <row r="215" spans="1:6" x14ac:dyDescent="0.25">
      <c r="A215" s="1" t="s">
        <v>165</v>
      </c>
      <c r="B215" s="18">
        <v>350</v>
      </c>
      <c r="C215" s="18">
        <f t="shared" si="61"/>
        <v>437.5</v>
      </c>
      <c r="D215" s="18">
        <f t="shared" si="52"/>
        <v>437.5</v>
      </c>
      <c r="E215" s="18">
        <f t="shared" si="62"/>
        <v>350</v>
      </c>
      <c r="F215" s="3" t="s">
        <v>1093</v>
      </c>
    </row>
    <row r="216" spans="1:6" x14ac:dyDescent="0.25">
      <c r="A216" s="1" t="s">
        <v>166</v>
      </c>
      <c r="B216" s="18">
        <v>1350</v>
      </c>
      <c r="C216" s="18">
        <f t="shared" si="61"/>
        <v>1687.5</v>
      </c>
      <c r="D216" s="18">
        <f t="shared" si="52"/>
        <v>1687.5</v>
      </c>
      <c r="E216" s="18">
        <f t="shared" si="62"/>
        <v>1350</v>
      </c>
      <c r="F216" s="3" t="s">
        <v>1094</v>
      </c>
    </row>
    <row r="217" spans="1:6" x14ac:dyDescent="0.25">
      <c r="A217" s="14" t="s">
        <v>794</v>
      </c>
      <c r="B217" s="2">
        <v>913</v>
      </c>
      <c r="C217" s="2">
        <v>913</v>
      </c>
      <c r="D217" s="18">
        <f t="shared" si="52"/>
        <v>1141.25</v>
      </c>
      <c r="E217" s="18">
        <f>(B217*(25/100)+B217)</f>
        <v>1141.25</v>
      </c>
      <c r="F217" s="3" t="s">
        <v>1095</v>
      </c>
    </row>
    <row r="218" spans="1:6" x14ac:dyDescent="0.25">
      <c r="A218" s="1" t="s">
        <v>795</v>
      </c>
      <c r="B218" s="18">
        <v>250</v>
      </c>
      <c r="C218" s="18">
        <f t="shared" ref="C218" si="63">(B218*(25/100)+B218)</f>
        <v>312.5</v>
      </c>
      <c r="D218" s="18">
        <f t="shared" si="52"/>
        <v>312.5</v>
      </c>
      <c r="E218" s="18">
        <f>B218</f>
        <v>250</v>
      </c>
      <c r="F218" s="3" t="s">
        <v>1096</v>
      </c>
    </row>
    <row r="219" spans="1:6" x14ac:dyDescent="0.25">
      <c r="A219" s="14" t="s">
        <v>167</v>
      </c>
      <c r="B219" s="2">
        <v>1893</v>
      </c>
      <c r="C219" s="2">
        <v>1893</v>
      </c>
      <c r="D219" s="18">
        <f t="shared" si="52"/>
        <v>2366.25</v>
      </c>
      <c r="E219" s="18">
        <f>(B219*(25/100)+B219)</f>
        <v>2366.25</v>
      </c>
      <c r="F219" s="3" t="s">
        <v>1097</v>
      </c>
    </row>
    <row r="220" spans="1:6" x14ac:dyDescent="0.25">
      <c r="A220" s="1" t="s">
        <v>168</v>
      </c>
      <c r="B220" s="18">
        <v>350</v>
      </c>
      <c r="C220" s="18">
        <f t="shared" ref="C220:C224" si="64">(B220*(25/100)+B220)</f>
        <v>437.5</v>
      </c>
      <c r="D220" s="18">
        <f t="shared" si="52"/>
        <v>437.5</v>
      </c>
      <c r="E220" s="18">
        <f t="shared" ref="E220:E224" si="65">B220</f>
        <v>350</v>
      </c>
      <c r="F220" s="3" t="s">
        <v>1098</v>
      </c>
    </row>
    <row r="221" spans="1:6" x14ac:dyDescent="0.25">
      <c r="A221" s="1" t="s">
        <v>169</v>
      </c>
      <c r="B221" s="18">
        <v>130</v>
      </c>
      <c r="C221" s="18">
        <f t="shared" si="64"/>
        <v>162.5</v>
      </c>
      <c r="D221" s="18">
        <f t="shared" si="52"/>
        <v>162.5</v>
      </c>
      <c r="E221" s="18">
        <f t="shared" si="65"/>
        <v>130</v>
      </c>
      <c r="F221" s="3" t="s">
        <v>1099</v>
      </c>
    </row>
    <row r="222" spans="1:6" x14ac:dyDescent="0.25">
      <c r="A222" s="1" t="s">
        <v>170</v>
      </c>
      <c r="B222" s="18">
        <v>650</v>
      </c>
      <c r="C222" s="18">
        <f t="shared" si="64"/>
        <v>812.5</v>
      </c>
      <c r="D222" s="18">
        <f t="shared" si="52"/>
        <v>812.5</v>
      </c>
      <c r="E222" s="18">
        <f t="shared" si="65"/>
        <v>650</v>
      </c>
      <c r="F222" s="3" t="s">
        <v>1100</v>
      </c>
    </row>
    <row r="223" spans="1:6" x14ac:dyDescent="0.25">
      <c r="A223" s="1" t="s">
        <v>171</v>
      </c>
      <c r="B223" s="18">
        <v>1350</v>
      </c>
      <c r="C223" s="18">
        <f t="shared" si="64"/>
        <v>1687.5</v>
      </c>
      <c r="D223" s="18">
        <f t="shared" si="52"/>
        <v>1687.5</v>
      </c>
      <c r="E223" s="18">
        <f t="shared" si="65"/>
        <v>1350</v>
      </c>
      <c r="F223" s="3" t="s">
        <v>1101</v>
      </c>
    </row>
    <row r="224" spans="1:6" x14ac:dyDescent="0.25">
      <c r="A224" s="1" t="s">
        <v>172</v>
      </c>
      <c r="B224" s="18">
        <v>1000</v>
      </c>
      <c r="C224" s="18">
        <f t="shared" si="64"/>
        <v>1250</v>
      </c>
      <c r="D224" s="18">
        <f t="shared" si="52"/>
        <v>1250</v>
      </c>
      <c r="E224" s="18">
        <f t="shared" si="65"/>
        <v>1000</v>
      </c>
      <c r="F224" s="3" t="s">
        <v>1102</v>
      </c>
    </row>
    <row r="225" spans="1:6" x14ac:dyDescent="0.25">
      <c r="A225" s="14" t="s">
        <v>173</v>
      </c>
      <c r="B225" s="2">
        <v>1893</v>
      </c>
      <c r="C225" s="2">
        <v>1893</v>
      </c>
      <c r="D225" s="18">
        <f t="shared" si="52"/>
        <v>2366.25</v>
      </c>
      <c r="E225" s="18">
        <f>(B225*(25/100)+B225)</f>
        <v>2366.25</v>
      </c>
      <c r="F225" s="3" t="s">
        <v>1103</v>
      </c>
    </row>
    <row r="226" spans="1:6" x14ac:dyDescent="0.25">
      <c r="A226" s="1" t="s">
        <v>174</v>
      </c>
      <c r="B226" s="18">
        <v>350</v>
      </c>
      <c r="C226" s="18">
        <f t="shared" ref="C226:C228" si="66">(B226*(25/100)+B226)</f>
        <v>437.5</v>
      </c>
      <c r="D226" s="18">
        <f t="shared" si="52"/>
        <v>437.5</v>
      </c>
      <c r="E226" s="18">
        <f t="shared" ref="E226:E228" si="67">B226</f>
        <v>350</v>
      </c>
      <c r="F226" s="3" t="s">
        <v>1104</v>
      </c>
    </row>
    <row r="227" spans="1:6" x14ac:dyDescent="0.25">
      <c r="A227" s="1" t="s">
        <v>175</v>
      </c>
      <c r="B227" s="18">
        <v>182</v>
      </c>
      <c r="C227" s="18">
        <f t="shared" si="66"/>
        <v>227.5</v>
      </c>
      <c r="D227" s="18">
        <f t="shared" si="52"/>
        <v>227.5</v>
      </c>
      <c r="E227" s="18">
        <f t="shared" si="67"/>
        <v>182</v>
      </c>
      <c r="F227" s="3" t="s">
        <v>1105</v>
      </c>
    </row>
    <row r="228" spans="1:6" x14ac:dyDescent="0.25">
      <c r="A228" s="1" t="s">
        <v>176</v>
      </c>
      <c r="B228" s="18">
        <v>1000</v>
      </c>
      <c r="C228" s="18">
        <f t="shared" si="66"/>
        <v>1250</v>
      </c>
      <c r="D228" s="18">
        <f t="shared" si="52"/>
        <v>1250</v>
      </c>
      <c r="E228" s="18">
        <f t="shared" si="67"/>
        <v>1000</v>
      </c>
      <c r="F228" s="3" t="s">
        <v>1106</v>
      </c>
    </row>
    <row r="229" spans="1:6" x14ac:dyDescent="0.25">
      <c r="A229" s="14" t="s">
        <v>177</v>
      </c>
      <c r="B229" s="34">
        <v>913</v>
      </c>
      <c r="C229" s="34">
        <v>913</v>
      </c>
      <c r="D229" s="31">
        <f t="shared" si="52"/>
        <v>1141.25</v>
      </c>
      <c r="E229" s="31">
        <f>(B229*(25/100)+B229)</f>
        <v>1141.25</v>
      </c>
      <c r="F229" s="3" t="s">
        <v>1107</v>
      </c>
    </row>
    <row r="230" spans="1:6" x14ac:dyDescent="0.25">
      <c r="A230" s="1" t="s">
        <v>178</v>
      </c>
      <c r="B230" s="18">
        <v>500</v>
      </c>
      <c r="C230" s="18">
        <f t="shared" ref="C230" si="68">(B230*(25/100)+B230)</f>
        <v>625</v>
      </c>
      <c r="D230" s="18">
        <f t="shared" si="52"/>
        <v>625</v>
      </c>
      <c r="E230" s="18">
        <f>B230</f>
        <v>500</v>
      </c>
      <c r="F230" s="3" t="s">
        <v>1108</v>
      </c>
    </row>
    <row r="231" spans="1:6" x14ac:dyDescent="0.25">
      <c r="A231" s="14" t="s">
        <v>785</v>
      </c>
      <c r="B231" s="34">
        <v>3293</v>
      </c>
      <c r="C231" s="34">
        <v>3293</v>
      </c>
      <c r="D231" s="31">
        <f t="shared" si="52"/>
        <v>4116.25</v>
      </c>
      <c r="E231" s="31">
        <f>(B231*(25/100)+B231)</f>
        <v>4116.25</v>
      </c>
      <c r="F231" s="3" t="s">
        <v>1109</v>
      </c>
    </row>
    <row r="232" spans="1:6" x14ac:dyDescent="0.25">
      <c r="A232" s="1" t="s">
        <v>179</v>
      </c>
      <c r="B232" s="18">
        <v>1000</v>
      </c>
      <c r="C232" s="18">
        <f t="shared" ref="C232:C238" si="69">(B232*(25/100)+B232)</f>
        <v>1250</v>
      </c>
      <c r="D232" s="18">
        <f t="shared" si="52"/>
        <v>1250</v>
      </c>
      <c r="E232" s="18">
        <f t="shared" ref="E232:E238" si="70">B232</f>
        <v>1000</v>
      </c>
      <c r="F232" s="3" t="s">
        <v>1110</v>
      </c>
    </row>
    <row r="233" spans="1:6" x14ac:dyDescent="0.25">
      <c r="A233" s="1" t="s">
        <v>180</v>
      </c>
      <c r="B233" s="18">
        <v>250</v>
      </c>
      <c r="C233" s="18">
        <f t="shared" si="69"/>
        <v>312.5</v>
      </c>
      <c r="D233" s="18">
        <f t="shared" si="52"/>
        <v>312.5</v>
      </c>
      <c r="E233" s="18">
        <f t="shared" si="70"/>
        <v>250</v>
      </c>
      <c r="F233" s="3" t="s">
        <v>1111</v>
      </c>
    </row>
    <row r="234" spans="1:6" x14ac:dyDescent="0.25">
      <c r="A234" s="1" t="s">
        <v>181</v>
      </c>
      <c r="B234" s="18">
        <v>650</v>
      </c>
      <c r="C234" s="18">
        <f t="shared" si="69"/>
        <v>812.5</v>
      </c>
      <c r="D234" s="18">
        <f t="shared" si="52"/>
        <v>812.5</v>
      </c>
      <c r="E234" s="18">
        <f t="shared" si="70"/>
        <v>650</v>
      </c>
      <c r="F234" s="3" t="s">
        <v>1112</v>
      </c>
    </row>
    <row r="235" spans="1:6" x14ac:dyDescent="0.25">
      <c r="A235" s="1" t="s">
        <v>708</v>
      </c>
      <c r="B235" s="18">
        <v>700</v>
      </c>
      <c r="C235" s="18">
        <f t="shared" si="69"/>
        <v>875</v>
      </c>
      <c r="D235" s="18">
        <f t="shared" si="52"/>
        <v>875</v>
      </c>
      <c r="E235" s="18">
        <f t="shared" si="70"/>
        <v>700</v>
      </c>
      <c r="F235" s="3" t="s">
        <v>1113</v>
      </c>
    </row>
    <row r="236" spans="1:6" x14ac:dyDescent="0.25">
      <c r="A236" s="1" t="s">
        <v>712</v>
      </c>
      <c r="B236" s="18">
        <v>750</v>
      </c>
      <c r="C236" s="18">
        <f t="shared" si="69"/>
        <v>937.5</v>
      </c>
      <c r="D236" s="18">
        <f t="shared" si="52"/>
        <v>937.5</v>
      </c>
      <c r="E236" s="18">
        <f t="shared" si="70"/>
        <v>750</v>
      </c>
      <c r="F236" s="3" t="s">
        <v>1114</v>
      </c>
    </row>
    <row r="237" spans="1:6" x14ac:dyDescent="0.25">
      <c r="A237" s="1" t="s">
        <v>836</v>
      </c>
      <c r="B237" s="18">
        <v>970</v>
      </c>
      <c r="C237" s="18">
        <f t="shared" si="69"/>
        <v>1212.5</v>
      </c>
      <c r="D237" s="18">
        <f t="shared" si="52"/>
        <v>1212.5</v>
      </c>
      <c r="E237" s="18">
        <f t="shared" si="70"/>
        <v>970</v>
      </c>
      <c r="F237" s="3" t="s">
        <v>1115</v>
      </c>
    </row>
    <row r="238" spans="1:6" x14ac:dyDescent="0.25">
      <c r="A238" s="1" t="s">
        <v>796</v>
      </c>
      <c r="B238" s="18">
        <v>350</v>
      </c>
      <c r="C238" s="18">
        <f t="shared" si="69"/>
        <v>437.5</v>
      </c>
      <c r="D238" s="18">
        <f t="shared" si="52"/>
        <v>437.5</v>
      </c>
      <c r="E238" s="18">
        <f t="shared" si="70"/>
        <v>350</v>
      </c>
      <c r="F238" s="3" t="s">
        <v>1116</v>
      </c>
    </row>
    <row r="239" spans="1:6" x14ac:dyDescent="0.25">
      <c r="A239" s="14" t="s">
        <v>182</v>
      </c>
      <c r="B239" s="34">
        <v>3993</v>
      </c>
      <c r="C239" s="34">
        <v>3993</v>
      </c>
      <c r="D239" s="31">
        <f t="shared" si="52"/>
        <v>4991.25</v>
      </c>
      <c r="E239" s="31">
        <f>(B239*(25/100)+B239)</f>
        <v>4991.25</v>
      </c>
      <c r="F239" s="3" t="s">
        <v>1117</v>
      </c>
    </row>
    <row r="240" spans="1:6" x14ac:dyDescent="0.25">
      <c r="A240" s="1" t="s">
        <v>183</v>
      </c>
      <c r="B240" s="18">
        <v>350</v>
      </c>
      <c r="C240" s="18">
        <f t="shared" ref="C240:C243" si="71">(B240*(25/100)+B240)</f>
        <v>437.5</v>
      </c>
      <c r="D240" s="18">
        <f t="shared" si="52"/>
        <v>437.5</v>
      </c>
      <c r="E240" s="18">
        <f t="shared" ref="E240:E243" si="72">B240</f>
        <v>350</v>
      </c>
      <c r="F240" s="3" t="s">
        <v>1118</v>
      </c>
    </row>
    <row r="241" spans="1:6" x14ac:dyDescent="0.25">
      <c r="A241" s="1" t="s">
        <v>184</v>
      </c>
      <c r="B241" s="18">
        <v>250</v>
      </c>
      <c r="C241" s="18">
        <f t="shared" si="71"/>
        <v>312.5</v>
      </c>
      <c r="D241" s="18">
        <f t="shared" si="52"/>
        <v>312.5</v>
      </c>
      <c r="E241" s="18">
        <f t="shared" si="72"/>
        <v>250</v>
      </c>
      <c r="F241" s="3" t="s">
        <v>1119</v>
      </c>
    </row>
    <row r="242" spans="1:6" x14ac:dyDescent="0.25">
      <c r="A242" s="1" t="s">
        <v>726</v>
      </c>
      <c r="B242" s="18">
        <v>5000</v>
      </c>
      <c r="C242" s="18">
        <f t="shared" si="71"/>
        <v>6250</v>
      </c>
      <c r="D242" s="18">
        <f t="shared" si="52"/>
        <v>6250</v>
      </c>
      <c r="E242" s="18">
        <f t="shared" si="72"/>
        <v>5000</v>
      </c>
      <c r="F242" s="3" t="s">
        <v>1120</v>
      </c>
    </row>
    <row r="243" spans="1:6" x14ac:dyDescent="0.25">
      <c r="A243" s="1" t="s">
        <v>185</v>
      </c>
      <c r="B243" s="18">
        <v>650</v>
      </c>
      <c r="C243" s="18">
        <f t="shared" si="71"/>
        <v>812.5</v>
      </c>
      <c r="D243" s="18">
        <f t="shared" si="52"/>
        <v>812.5</v>
      </c>
      <c r="E243" s="18">
        <f t="shared" si="72"/>
        <v>650</v>
      </c>
      <c r="F243" s="3" t="s">
        <v>1121</v>
      </c>
    </row>
    <row r="244" spans="1:6" x14ac:dyDescent="0.25">
      <c r="A244" s="14" t="s">
        <v>186</v>
      </c>
      <c r="B244" s="34">
        <v>913</v>
      </c>
      <c r="C244" s="34">
        <v>913</v>
      </c>
      <c r="D244" s="31">
        <f t="shared" si="52"/>
        <v>1141.25</v>
      </c>
      <c r="E244" s="31">
        <f>(B244*(25/100)+B244)</f>
        <v>1141.25</v>
      </c>
      <c r="F244" s="3" t="s">
        <v>1122</v>
      </c>
    </row>
    <row r="245" spans="1:6" x14ac:dyDescent="0.25">
      <c r="A245" s="1" t="s">
        <v>187</v>
      </c>
      <c r="B245" s="18">
        <v>350</v>
      </c>
      <c r="C245" s="18">
        <f t="shared" ref="C245" si="73">(B245*(25/100)+B245)</f>
        <v>437.5</v>
      </c>
      <c r="D245" s="18">
        <f t="shared" si="52"/>
        <v>437.5</v>
      </c>
      <c r="E245" s="18">
        <f>B245</f>
        <v>350</v>
      </c>
      <c r="F245" s="3" t="s">
        <v>1123</v>
      </c>
    </row>
    <row r="246" spans="1:6" x14ac:dyDescent="0.25">
      <c r="A246" s="14" t="s">
        <v>188</v>
      </c>
      <c r="B246" s="34">
        <v>258</v>
      </c>
      <c r="C246" s="34">
        <v>258</v>
      </c>
      <c r="D246" s="31">
        <f t="shared" si="52"/>
        <v>322.5</v>
      </c>
      <c r="E246" s="31">
        <f>(B246*(25/100)+B246)</f>
        <v>322.5</v>
      </c>
      <c r="F246" s="3" t="s">
        <v>1124</v>
      </c>
    </row>
    <row r="247" spans="1:6" x14ac:dyDescent="0.25">
      <c r="A247" s="1" t="s">
        <v>189</v>
      </c>
      <c r="B247" s="18">
        <v>650</v>
      </c>
      <c r="C247" s="18">
        <f t="shared" ref="C247:C248" si="74">(B247*(25/100)+B247)</f>
        <v>812.5</v>
      </c>
      <c r="D247" s="18">
        <f t="shared" si="52"/>
        <v>812.5</v>
      </c>
      <c r="E247" s="18">
        <f t="shared" ref="E247:E248" si="75">B247</f>
        <v>650</v>
      </c>
      <c r="F247" s="3" t="s">
        <v>1125</v>
      </c>
    </row>
    <row r="248" spans="1:6" x14ac:dyDescent="0.25">
      <c r="A248" s="1" t="s">
        <v>190</v>
      </c>
      <c r="B248" s="18">
        <v>350</v>
      </c>
      <c r="C248" s="18">
        <f t="shared" si="74"/>
        <v>437.5</v>
      </c>
      <c r="D248" s="18">
        <f t="shared" si="52"/>
        <v>437.5</v>
      </c>
      <c r="E248" s="18">
        <f t="shared" si="75"/>
        <v>350</v>
      </c>
      <c r="F248" s="3" t="s">
        <v>1126</v>
      </c>
    </row>
    <row r="249" spans="1:6" x14ac:dyDescent="0.25">
      <c r="A249" s="14" t="s">
        <v>703</v>
      </c>
      <c r="B249" s="34">
        <v>1263</v>
      </c>
      <c r="C249" s="34">
        <v>1263</v>
      </c>
      <c r="D249" s="31">
        <f t="shared" si="52"/>
        <v>1578.75</v>
      </c>
      <c r="E249" s="31">
        <f>(B249*(25/100)+B249)</f>
        <v>1578.75</v>
      </c>
      <c r="F249" s="3" t="s">
        <v>1127</v>
      </c>
    </row>
    <row r="250" spans="1:6" x14ac:dyDescent="0.25">
      <c r="A250" s="1" t="s">
        <v>191</v>
      </c>
      <c r="B250" s="18">
        <v>650</v>
      </c>
      <c r="C250" s="18">
        <f t="shared" ref="C250:C253" si="76">(B250*(25/100)+B250)</f>
        <v>812.5</v>
      </c>
      <c r="D250" s="18">
        <f t="shared" si="52"/>
        <v>812.5</v>
      </c>
      <c r="E250" s="18">
        <f t="shared" ref="E250:E253" si="77">B250</f>
        <v>650</v>
      </c>
      <c r="F250" s="3" t="s">
        <v>1128</v>
      </c>
    </row>
    <row r="251" spans="1:6" x14ac:dyDescent="0.25">
      <c r="A251" s="1" t="s">
        <v>192</v>
      </c>
      <c r="B251" s="18">
        <v>2100</v>
      </c>
      <c r="C251" s="18">
        <f t="shared" si="76"/>
        <v>2625</v>
      </c>
      <c r="D251" s="18">
        <f t="shared" si="52"/>
        <v>2625</v>
      </c>
      <c r="E251" s="18">
        <f t="shared" si="77"/>
        <v>2100</v>
      </c>
      <c r="F251" s="3" t="s">
        <v>1129</v>
      </c>
    </row>
    <row r="252" spans="1:6" x14ac:dyDescent="0.25">
      <c r="A252" s="1" t="s">
        <v>193</v>
      </c>
      <c r="B252" s="18">
        <v>350</v>
      </c>
      <c r="C252" s="18">
        <f t="shared" si="76"/>
        <v>437.5</v>
      </c>
      <c r="D252" s="18">
        <f t="shared" si="52"/>
        <v>437.5</v>
      </c>
      <c r="E252" s="18">
        <f t="shared" si="77"/>
        <v>350</v>
      </c>
      <c r="F252" s="3" t="s">
        <v>1130</v>
      </c>
    </row>
    <row r="253" spans="1:6" x14ac:dyDescent="0.25">
      <c r="A253" s="1" t="s">
        <v>194</v>
      </c>
      <c r="B253" s="18">
        <v>350</v>
      </c>
      <c r="C253" s="18">
        <f t="shared" si="76"/>
        <v>437.5</v>
      </c>
      <c r="D253" s="18">
        <f t="shared" si="52"/>
        <v>437.5</v>
      </c>
      <c r="E253" s="18">
        <f t="shared" si="77"/>
        <v>350</v>
      </c>
      <c r="F253" s="3" t="s">
        <v>1131</v>
      </c>
    </row>
    <row r="254" spans="1:6" x14ac:dyDescent="0.25">
      <c r="A254" s="14" t="s">
        <v>195</v>
      </c>
      <c r="B254" s="34">
        <v>1403</v>
      </c>
      <c r="C254" s="34">
        <v>1403</v>
      </c>
      <c r="D254" s="31">
        <f t="shared" si="52"/>
        <v>1753.75</v>
      </c>
      <c r="E254" s="31">
        <f>(B254*(25/100)+B254)</f>
        <v>1753.75</v>
      </c>
      <c r="F254" s="3" t="s">
        <v>1132</v>
      </c>
    </row>
    <row r="255" spans="1:6" x14ac:dyDescent="0.25">
      <c r="A255" s="1" t="s">
        <v>196</v>
      </c>
      <c r="B255" s="18">
        <v>150</v>
      </c>
      <c r="C255" s="18">
        <f t="shared" ref="C255" si="78">(B255*(25/100)+B255)</f>
        <v>187.5</v>
      </c>
      <c r="D255" s="18">
        <f t="shared" si="52"/>
        <v>187.5</v>
      </c>
      <c r="E255" s="18">
        <f>B255</f>
        <v>150</v>
      </c>
      <c r="F255" s="3" t="s">
        <v>1133</v>
      </c>
    </row>
    <row r="256" spans="1:6" x14ac:dyDescent="0.25">
      <c r="A256" s="14" t="s">
        <v>197</v>
      </c>
      <c r="B256" s="34">
        <v>913</v>
      </c>
      <c r="C256" s="34">
        <v>913</v>
      </c>
      <c r="D256" s="31">
        <f t="shared" si="52"/>
        <v>1141.25</v>
      </c>
      <c r="E256" s="31">
        <f>(B256*(25/100)+B256)</f>
        <v>1141.25</v>
      </c>
      <c r="F256" s="3" t="s">
        <v>1134</v>
      </c>
    </row>
    <row r="257" spans="1:6" x14ac:dyDescent="0.25">
      <c r="A257" s="1" t="s">
        <v>198</v>
      </c>
      <c r="B257" s="18">
        <v>650</v>
      </c>
      <c r="C257" s="18">
        <f t="shared" ref="C257:C259" si="79">(B257*(25/100)+B257)</f>
        <v>812.5</v>
      </c>
      <c r="D257" s="18">
        <f t="shared" si="52"/>
        <v>812.5</v>
      </c>
      <c r="E257" s="18">
        <f t="shared" ref="E257:E259" si="80">B257</f>
        <v>650</v>
      </c>
      <c r="F257" s="3" t="s">
        <v>1135</v>
      </c>
    </row>
    <row r="258" spans="1:6" x14ac:dyDescent="0.25">
      <c r="A258" s="1" t="s">
        <v>855</v>
      </c>
      <c r="B258" s="18">
        <v>430</v>
      </c>
      <c r="C258" s="18">
        <f t="shared" si="79"/>
        <v>537.5</v>
      </c>
      <c r="D258" s="18">
        <f t="shared" si="52"/>
        <v>537.5</v>
      </c>
      <c r="E258" s="18">
        <f t="shared" si="80"/>
        <v>430</v>
      </c>
      <c r="F258" s="3" t="s">
        <v>1136</v>
      </c>
    </row>
    <row r="259" spans="1:6" x14ac:dyDescent="0.25">
      <c r="A259" s="1" t="s">
        <v>699</v>
      </c>
      <c r="B259" s="18">
        <v>500</v>
      </c>
      <c r="C259" s="18">
        <f t="shared" si="79"/>
        <v>625</v>
      </c>
      <c r="D259" s="18">
        <f t="shared" ref="D259:D322" si="81">(B259*(25/100)+B259)</f>
        <v>625</v>
      </c>
      <c r="E259" s="18">
        <f t="shared" si="80"/>
        <v>500</v>
      </c>
      <c r="F259" s="3" t="s">
        <v>1137</v>
      </c>
    </row>
    <row r="260" spans="1:6" x14ac:dyDescent="0.25">
      <c r="A260" s="14" t="s">
        <v>199</v>
      </c>
      <c r="B260" s="34">
        <v>2103</v>
      </c>
      <c r="C260" s="34">
        <v>2103</v>
      </c>
      <c r="D260" s="31">
        <f t="shared" si="52"/>
        <v>2628.75</v>
      </c>
      <c r="E260" s="31">
        <f>(B260*(25/100)+B260)</f>
        <v>2628.75</v>
      </c>
      <c r="F260" s="3" t="s">
        <v>1138</v>
      </c>
    </row>
    <row r="261" spans="1:6" x14ac:dyDescent="0.25">
      <c r="A261" s="1" t="s">
        <v>200</v>
      </c>
      <c r="B261" s="18">
        <v>350</v>
      </c>
      <c r="C261" s="18">
        <f t="shared" ref="C261" si="82">(B261*(25/100)+B261)</f>
        <v>437.5</v>
      </c>
      <c r="D261" s="18">
        <f t="shared" si="81"/>
        <v>437.5</v>
      </c>
      <c r="E261" s="18">
        <f>B261</f>
        <v>350</v>
      </c>
      <c r="F261" s="3" t="s">
        <v>1139</v>
      </c>
    </row>
    <row r="262" spans="1:6" x14ac:dyDescent="0.25">
      <c r="A262" s="14" t="s">
        <v>201</v>
      </c>
      <c r="B262" s="34">
        <v>913</v>
      </c>
      <c r="C262" s="34">
        <v>913</v>
      </c>
      <c r="D262" s="31">
        <f t="shared" si="52"/>
        <v>1141.25</v>
      </c>
      <c r="E262" s="31">
        <f>(B262*(25/100)+B262)</f>
        <v>1141.25</v>
      </c>
      <c r="F262" s="3" t="s">
        <v>1140</v>
      </c>
    </row>
    <row r="263" spans="1:6" x14ac:dyDescent="0.25">
      <c r="A263" s="1" t="s">
        <v>720</v>
      </c>
      <c r="B263" s="18">
        <v>400</v>
      </c>
      <c r="C263" s="18">
        <f t="shared" ref="C263:C267" si="83">(B263*(25/100)+B263)</f>
        <v>500</v>
      </c>
      <c r="D263" s="18">
        <f t="shared" si="81"/>
        <v>500</v>
      </c>
      <c r="E263" s="18">
        <f t="shared" ref="E263:E267" si="84">B263</f>
        <v>400</v>
      </c>
      <c r="F263" s="3" t="s">
        <v>1141</v>
      </c>
    </row>
    <row r="264" spans="1:6" x14ac:dyDescent="0.25">
      <c r="A264" s="1" t="s">
        <v>202</v>
      </c>
      <c r="B264" s="18">
        <v>650</v>
      </c>
      <c r="C264" s="18">
        <f t="shared" si="83"/>
        <v>812.5</v>
      </c>
      <c r="D264" s="18">
        <f t="shared" si="81"/>
        <v>812.5</v>
      </c>
      <c r="E264" s="18">
        <f t="shared" si="84"/>
        <v>650</v>
      </c>
      <c r="F264" s="3" t="s">
        <v>1142</v>
      </c>
    </row>
    <row r="265" spans="1:6" x14ac:dyDescent="0.25">
      <c r="A265" s="1" t="s">
        <v>203</v>
      </c>
      <c r="B265" s="18">
        <v>350</v>
      </c>
      <c r="C265" s="18">
        <f t="shared" si="83"/>
        <v>437.5</v>
      </c>
      <c r="D265" s="18">
        <f t="shared" si="81"/>
        <v>437.5</v>
      </c>
      <c r="E265" s="18">
        <f t="shared" si="84"/>
        <v>350</v>
      </c>
      <c r="F265" s="3" t="s">
        <v>1143</v>
      </c>
    </row>
    <row r="266" spans="1:6" x14ac:dyDescent="0.25">
      <c r="A266" s="1" t="s">
        <v>770</v>
      </c>
      <c r="B266" s="18">
        <v>650</v>
      </c>
      <c r="C266" s="18">
        <f t="shared" si="83"/>
        <v>812.5</v>
      </c>
      <c r="D266" s="18">
        <f t="shared" si="81"/>
        <v>812.5</v>
      </c>
      <c r="E266" s="18">
        <f t="shared" si="84"/>
        <v>650</v>
      </c>
      <c r="F266" s="3" t="s">
        <v>1144</v>
      </c>
    </row>
    <row r="267" spans="1:6" x14ac:dyDescent="0.25">
      <c r="A267" s="1" t="s">
        <v>204</v>
      </c>
      <c r="B267" s="18">
        <v>650</v>
      </c>
      <c r="C267" s="18">
        <f t="shared" si="83"/>
        <v>812.5</v>
      </c>
      <c r="D267" s="18">
        <f t="shared" si="81"/>
        <v>812.5</v>
      </c>
      <c r="E267" s="18">
        <f t="shared" si="84"/>
        <v>650</v>
      </c>
      <c r="F267" s="3" t="s">
        <v>1145</v>
      </c>
    </row>
    <row r="268" spans="1:6" x14ac:dyDescent="0.25">
      <c r="A268" s="14" t="s">
        <v>733</v>
      </c>
      <c r="B268" s="34">
        <v>1277</v>
      </c>
      <c r="C268" s="34">
        <v>1277</v>
      </c>
      <c r="D268" s="31">
        <f t="shared" si="81"/>
        <v>1596.25</v>
      </c>
      <c r="E268" s="31">
        <f>(B268*(25/100)+B268)</f>
        <v>1596.25</v>
      </c>
      <c r="F268" s="3"/>
    </row>
    <row r="269" spans="1:6" x14ac:dyDescent="0.25">
      <c r="A269" s="1" t="s">
        <v>205</v>
      </c>
      <c r="B269" s="18">
        <v>1000</v>
      </c>
      <c r="C269" s="18">
        <f t="shared" ref="C269" si="85">(B269*(25/100)+B269)</f>
        <v>1250</v>
      </c>
      <c r="D269" s="18">
        <f t="shared" si="81"/>
        <v>1250</v>
      </c>
      <c r="E269" s="18">
        <f>B269</f>
        <v>1000</v>
      </c>
      <c r="F269" s="3" t="s">
        <v>1146</v>
      </c>
    </row>
    <row r="270" spans="1:6" x14ac:dyDescent="0.25">
      <c r="A270" s="14" t="s">
        <v>206</v>
      </c>
      <c r="B270" s="34">
        <v>4203</v>
      </c>
      <c r="C270" s="34">
        <v>4203</v>
      </c>
      <c r="D270" s="31">
        <f t="shared" si="81"/>
        <v>5253.75</v>
      </c>
      <c r="E270" s="31">
        <f t="shared" ref="E270:E271" si="86">(B270*(25/100)+B270)</f>
        <v>5253.75</v>
      </c>
      <c r="F270" s="3" t="s">
        <v>1147</v>
      </c>
    </row>
    <row r="271" spans="1:6" x14ac:dyDescent="0.25">
      <c r="A271" s="14" t="s">
        <v>207</v>
      </c>
      <c r="B271" s="34">
        <v>913</v>
      </c>
      <c r="C271" s="34">
        <v>913</v>
      </c>
      <c r="D271" s="31">
        <f t="shared" si="81"/>
        <v>1141.25</v>
      </c>
      <c r="E271" s="31">
        <f t="shared" si="86"/>
        <v>1141.25</v>
      </c>
      <c r="F271" s="3" t="s">
        <v>1148</v>
      </c>
    </row>
    <row r="272" spans="1:6" x14ac:dyDescent="0.25">
      <c r="A272" s="1" t="s">
        <v>208</v>
      </c>
      <c r="B272" s="18">
        <v>182</v>
      </c>
      <c r="C272" s="18">
        <f t="shared" ref="C272:C278" si="87">(B272*(25/100)+B272)</f>
        <v>227.5</v>
      </c>
      <c r="D272" s="18">
        <f t="shared" si="81"/>
        <v>227.5</v>
      </c>
      <c r="E272" s="18">
        <f t="shared" ref="E272:E278" si="88">B272</f>
        <v>182</v>
      </c>
      <c r="F272" s="3" t="s">
        <v>1149</v>
      </c>
    </row>
    <row r="273" spans="1:6" x14ac:dyDescent="0.25">
      <c r="A273" s="1" t="s">
        <v>209</v>
      </c>
      <c r="B273" s="18">
        <v>650</v>
      </c>
      <c r="C273" s="18">
        <f t="shared" si="87"/>
        <v>812.5</v>
      </c>
      <c r="D273" s="18">
        <f t="shared" si="81"/>
        <v>812.5</v>
      </c>
      <c r="E273" s="18">
        <f t="shared" si="88"/>
        <v>650</v>
      </c>
      <c r="F273" s="3" t="s">
        <v>1150</v>
      </c>
    </row>
    <row r="274" spans="1:6" x14ac:dyDescent="0.25">
      <c r="A274" s="1" t="s">
        <v>210</v>
      </c>
      <c r="B274" s="18">
        <v>1350</v>
      </c>
      <c r="C274" s="18">
        <f t="shared" si="87"/>
        <v>1687.5</v>
      </c>
      <c r="D274" s="18">
        <f t="shared" si="81"/>
        <v>1687.5</v>
      </c>
      <c r="E274" s="18">
        <f t="shared" si="88"/>
        <v>1350</v>
      </c>
      <c r="F274" s="3" t="s">
        <v>1151</v>
      </c>
    </row>
    <row r="275" spans="1:6" x14ac:dyDescent="0.25">
      <c r="A275" s="1" t="s">
        <v>763</v>
      </c>
      <c r="B275" s="18">
        <v>700</v>
      </c>
      <c r="C275" s="18">
        <f t="shared" si="87"/>
        <v>875</v>
      </c>
      <c r="D275" s="18">
        <f t="shared" si="81"/>
        <v>875</v>
      </c>
      <c r="E275" s="18">
        <f t="shared" si="88"/>
        <v>700</v>
      </c>
      <c r="F275" s="3" t="s">
        <v>1152</v>
      </c>
    </row>
    <row r="276" spans="1:6" x14ac:dyDescent="0.25">
      <c r="A276" s="1" t="s">
        <v>211</v>
      </c>
      <c r="B276" s="18">
        <v>2850</v>
      </c>
      <c r="C276" s="18">
        <f t="shared" si="87"/>
        <v>3562.5</v>
      </c>
      <c r="D276" s="18">
        <f t="shared" si="81"/>
        <v>3562.5</v>
      </c>
      <c r="E276" s="18">
        <f t="shared" si="88"/>
        <v>2850</v>
      </c>
      <c r="F276" s="3" t="s">
        <v>1153</v>
      </c>
    </row>
    <row r="277" spans="1:6" x14ac:dyDescent="0.25">
      <c r="A277" s="1" t="s">
        <v>212</v>
      </c>
      <c r="B277" s="18">
        <v>350</v>
      </c>
      <c r="C277" s="18">
        <f t="shared" si="87"/>
        <v>437.5</v>
      </c>
      <c r="D277" s="18">
        <f t="shared" si="81"/>
        <v>437.5</v>
      </c>
      <c r="E277" s="18">
        <f t="shared" si="88"/>
        <v>350</v>
      </c>
      <c r="F277" s="3" t="s">
        <v>1154</v>
      </c>
    </row>
    <row r="278" spans="1:6" x14ac:dyDescent="0.25">
      <c r="A278" s="1" t="s">
        <v>213</v>
      </c>
      <c r="B278" s="18">
        <v>650</v>
      </c>
      <c r="C278" s="18">
        <f t="shared" si="87"/>
        <v>812.5</v>
      </c>
      <c r="D278" s="18">
        <f t="shared" si="81"/>
        <v>812.5</v>
      </c>
      <c r="E278" s="18">
        <f t="shared" si="88"/>
        <v>650</v>
      </c>
      <c r="F278" s="3" t="s">
        <v>1155</v>
      </c>
    </row>
    <row r="279" spans="1:6" x14ac:dyDescent="0.25">
      <c r="A279" s="16" t="s">
        <v>214</v>
      </c>
      <c r="B279" s="35">
        <v>3995</v>
      </c>
      <c r="C279" s="35">
        <v>3995</v>
      </c>
      <c r="D279" s="31">
        <f t="shared" si="81"/>
        <v>4993.75</v>
      </c>
      <c r="E279" s="31">
        <f t="shared" ref="E279:E280" si="89">(B279*(25/100)+B279)</f>
        <v>4993.75</v>
      </c>
      <c r="F279" s="3"/>
    </row>
    <row r="280" spans="1:6" x14ac:dyDescent="0.25">
      <c r="A280" s="16" t="s">
        <v>215</v>
      </c>
      <c r="B280" s="35">
        <v>985</v>
      </c>
      <c r="C280" s="35">
        <v>985</v>
      </c>
      <c r="D280" s="31">
        <f t="shared" si="81"/>
        <v>1231.25</v>
      </c>
      <c r="E280" s="31">
        <f t="shared" si="89"/>
        <v>1231.25</v>
      </c>
      <c r="F280" s="3"/>
    </row>
    <row r="281" spans="1:6" x14ac:dyDescent="0.25">
      <c r="A281" s="1" t="s">
        <v>216</v>
      </c>
      <c r="B281" s="18">
        <v>1100</v>
      </c>
      <c r="C281" s="18">
        <f t="shared" ref="C281" si="90">(B281*(25/100)+B281)</f>
        <v>1375</v>
      </c>
      <c r="D281" s="18">
        <f t="shared" si="81"/>
        <v>1375</v>
      </c>
      <c r="E281" s="18">
        <f>B281</f>
        <v>1100</v>
      </c>
      <c r="F281" s="3" t="s">
        <v>1156</v>
      </c>
    </row>
    <row r="282" spans="1:6" x14ac:dyDescent="0.25">
      <c r="A282" s="14" t="s">
        <v>217</v>
      </c>
      <c r="B282" s="34">
        <v>3993</v>
      </c>
      <c r="C282" s="34">
        <v>3993</v>
      </c>
      <c r="D282" s="31">
        <f t="shared" si="81"/>
        <v>4991.25</v>
      </c>
      <c r="E282" s="31">
        <f t="shared" ref="E282:E283" si="91">(B282*(25/100)+B282)</f>
        <v>4991.25</v>
      </c>
      <c r="F282" s="3" t="s">
        <v>1157</v>
      </c>
    </row>
    <row r="283" spans="1:6" x14ac:dyDescent="0.25">
      <c r="A283" s="14" t="s">
        <v>218</v>
      </c>
      <c r="B283" s="34">
        <v>258</v>
      </c>
      <c r="C283" s="34">
        <v>258</v>
      </c>
      <c r="D283" s="31">
        <f t="shared" si="81"/>
        <v>322.5</v>
      </c>
      <c r="E283" s="31">
        <f t="shared" si="91"/>
        <v>322.5</v>
      </c>
      <c r="F283" s="3" t="s">
        <v>1158</v>
      </c>
    </row>
    <row r="284" spans="1:6" x14ac:dyDescent="0.25">
      <c r="A284" s="1" t="s">
        <v>754</v>
      </c>
      <c r="B284" s="18">
        <v>460</v>
      </c>
      <c r="C284" s="18">
        <f t="shared" ref="C284" si="92">(B284*(25/100)+B284)</f>
        <v>575</v>
      </c>
      <c r="D284" s="18">
        <f t="shared" si="81"/>
        <v>575</v>
      </c>
      <c r="E284" s="18">
        <f>B284</f>
        <v>460</v>
      </c>
      <c r="F284" s="3" t="s">
        <v>1159</v>
      </c>
    </row>
    <row r="285" spans="1:6" x14ac:dyDescent="0.25">
      <c r="A285" s="14" t="s">
        <v>219</v>
      </c>
      <c r="B285" s="34">
        <v>913</v>
      </c>
      <c r="C285" s="34">
        <v>913</v>
      </c>
      <c r="D285" s="31">
        <f t="shared" si="81"/>
        <v>1141.25</v>
      </c>
      <c r="E285" s="31">
        <f>(B285*(25/100)+B285)</f>
        <v>1141.25</v>
      </c>
      <c r="F285" s="3" t="s">
        <v>1160</v>
      </c>
    </row>
    <row r="286" spans="1:6" x14ac:dyDescent="0.25">
      <c r="A286" s="1" t="s">
        <v>797</v>
      </c>
      <c r="B286" s="18">
        <v>102</v>
      </c>
      <c r="C286" s="18">
        <f t="shared" ref="C286:C293" si="93">(B286*(25/100)+B286)</f>
        <v>127.5</v>
      </c>
      <c r="D286" s="18">
        <f t="shared" si="81"/>
        <v>127.5</v>
      </c>
      <c r="E286" s="18">
        <f t="shared" ref="E286:E293" si="94">B286</f>
        <v>102</v>
      </c>
      <c r="F286" s="3" t="s">
        <v>1161</v>
      </c>
    </row>
    <row r="287" spans="1:6" x14ac:dyDescent="0.25">
      <c r="A287" s="1" t="s">
        <v>220</v>
      </c>
      <c r="B287" s="18">
        <v>130</v>
      </c>
      <c r="C287" s="18">
        <f t="shared" si="93"/>
        <v>162.5</v>
      </c>
      <c r="D287" s="18">
        <f t="shared" si="81"/>
        <v>162.5</v>
      </c>
      <c r="E287" s="18">
        <f t="shared" si="94"/>
        <v>130</v>
      </c>
      <c r="F287" s="3" t="s">
        <v>1162</v>
      </c>
    </row>
    <row r="288" spans="1:6" x14ac:dyDescent="0.25">
      <c r="A288" s="1" t="s">
        <v>221</v>
      </c>
      <c r="B288" s="18">
        <v>350</v>
      </c>
      <c r="C288" s="18">
        <f t="shared" si="93"/>
        <v>437.5</v>
      </c>
      <c r="D288" s="18">
        <f t="shared" si="81"/>
        <v>437.5</v>
      </c>
      <c r="E288" s="18">
        <f t="shared" si="94"/>
        <v>350</v>
      </c>
      <c r="F288" s="3" t="s">
        <v>1163</v>
      </c>
    </row>
    <row r="289" spans="1:6" x14ac:dyDescent="0.25">
      <c r="A289" s="1" t="s">
        <v>222</v>
      </c>
      <c r="B289" s="18">
        <v>350</v>
      </c>
      <c r="C289" s="18">
        <f t="shared" si="93"/>
        <v>437.5</v>
      </c>
      <c r="D289" s="18">
        <f t="shared" si="81"/>
        <v>437.5</v>
      </c>
      <c r="E289" s="18">
        <f t="shared" si="94"/>
        <v>350</v>
      </c>
      <c r="F289" s="3" t="s">
        <v>1164</v>
      </c>
    </row>
    <row r="290" spans="1:6" x14ac:dyDescent="0.25">
      <c r="A290" s="1" t="s">
        <v>223</v>
      </c>
      <c r="B290" s="18">
        <v>2100</v>
      </c>
      <c r="C290" s="18">
        <f t="shared" si="93"/>
        <v>2625</v>
      </c>
      <c r="D290" s="18">
        <f t="shared" si="81"/>
        <v>2625</v>
      </c>
      <c r="E290" s="18">
        <f t="shared" si="94"/>
        <v>2100</v>
      </c>
      <c r="F290" s="3" t="s">
        <v>1165</v>
      </c>
    </row>
    <row r="291" spans="1:6" x14ac:dyDescent="0.25">
      <c r="A291" s="1" t="s">
        <v>224</v>
      </c>
      <c r="B291" s="18">
        <v>350</v>
      </c>
      <c r="C291" s="18">
        <f t="shared" si="93"/>
        <v>437.5</v>
      </c>
      <c r="D291" s="18">
        <f t="shared" si="81"/>
        <v>437.5</v>
      </c>
      <c r="E291" s="18">
        <f t="shared" si="94"/>
        <v>350</v>
      </c>
      <c r="F291" s="3" t="s">
        <v>1166</v>
      </c>
    </row>
    <row r="292" spans="1:6" x14ac:dyDescent="0.25">
      <c r="A292" s="1" t="s">
        <v>755</v>
      </c>
      <c r="B292" s="18">
        <v>220</v>
      </c>
      <c r="C292" s="18">
        <f t="shared" si="93"/>
        <v>275</v>
      </c>
      <c r="D292" s="18">
        <f t="shared" si="81"/>
        <v>275</v>
      </c>
      <c r="E292" s="18">
        <f t="shared" si="94"/>
        <v>220</v>
      </c>
      <c r="F292" s="3" t="s">
        <v>1167</v>
      </c>
    </row>
    <row r="293" spans="1:6" x14ac:dyDescent="0.25">
      <c r="A293" s="1" t="s">
        <v>225</v>
      </c>
      <c r="B293" s="18">
        <v>350</v>
      </c>
      <c r="C293" s="18">
        <f t="shared" si="93"/>
        <v>437.5</v>
      </c>
      <c r="D293" s="18">
        <f t="shared" si="81"/>
        <v>437.5</v>
      </c>
      <c r="E293" s="18">
        <f t="shared" si="94"/>
        <v>350</v>
      </c>
      <c r="F293" s="3" t="s">
        <v>1168</v>
      </c>
    </row>
    <row r="294" spans="1:6" x14ac:dyDescent="0.25">
      <c r="A294" s="14" t="s">
        <v>226</v>
      </c>
      <c r="B294" s="34">
        <v>913</v>
      </c>
      <c r="C294" s="34">
        <v>913</v>
      </c>
      <c r="D294" s="31">
        <f t="shared" si="81"/>
        <v>1141.25</v>
      </c>
      <c r="E294" s="31">
        <f>(B294*(25/100)+B294)</f>
        <v>1141.25</v>
      </c>
      <c r="F294" s="3" t="s">
        <v>1169</v>
      </c>
    </row>
    <row r="295" spans="1:6" x14ac:dyDescent="0.25">
      <c r="A295" s="1" t="s">
        <v>227</v>
      </c>
      <c r="B295" s="18">
        <v>650</v>
      </c>
      <c r="C295" s="18">
        <f t="shared" ref="C295:C296" si="95">(B295*(25/100)+B295)</f>
        <v>812.5</v>
      </c>
      <c r="D295" s="18">
        <f t="shared" si="81"/>
        <v>812.5</v>
      </c>
      <c r="E295" s="18">
        <f t="shared" ref="E295:E296" si="96">B295</f>
        <v>650</v>
      </c>
      <c r="F295" s="3" t="s">
        <v>1170</v>
      </c>
    </row>
    <row r="296" spans="1:6" x14ac:dyDescent="0.25">
      <c r="A296" s="1" t="s">
        <v>228</v>
      </c>
      <c r="B296" s="18">
        <v>350</v>
      </c>
      <c r="C296" s="18">
        <f t="shared" si="95"/>
        <v>437.5</v>
      </c>
      <c r="D296" s="18">
        <f t="shared" si="81"/>
        <v>437.5</v>
      </c>
      <c r="E296" s="18">
        <f t="shared" si="96"/>
        <v>350</v>
      </c>
      <c r="F296" s="3" t="s">
        <v>1171</v>
      </c>
    </row>
    <row r="297" spans="1:6" x14ac:dyDescent="0.25">
      <c r="A297" s="16" t="s">
        <v>229</v>
      </c>
      <c r="B297" s="35">
        <v>1895</v>
      </c>
      <c r="C297" s="35">
        <v>1895</v>
      </c>
      <c r="D297" s="31">
        <f t="shared" si="81"/>
        <v>2368.75</v>
      </c>
      <c r="E297" s="31">
        <f t="shared" ref="E297:E298" si="97">(B297*(25/100)+B297)</f>
        <v>2368.75</v>
      </c>
      <c r="F297" s="3"/>
    </row>
    <row r="298" spans="1:6" x14ac:dyDescent="0.25">
      <c r="A298" s="14" t="s">
        <v>230</v>
      </c>
      <c r="B298" s="34">
        <v>3993</v>
      </c>
      <c r="C298" s="34">
        <v>3993</v>
      </c>
      <c r="D298" s="31">
        <f t="shared" si="81"/>
        <v>4991.25</v>
      </c>
      <c r="E298" s="31">
        <f t="shared" si="97"/>
        <v>4991.25</v>
      </c>
      <c r="F298" s="3" t="s">
        <v>1172</v>
      </c>
    </row>
    <row r="299" spans="1:6" x14ac:dyDescent="0.25">
      <c r="A299" s="1" t="s">
        <v>231</v>
      </c>
      <c r="B299" s="18">
        <v>350</v>
      </c>
      <c r="C299" s="18">
        <f t="shared" ref="C299:C311" si="98">(B299*(25/100)+B299)</f>
        <v>437.5</v>
      </c>
      <c r="D299" s="18">
        <f t="shared" si="81"/>
        <v>437.5</v>
      </c>
      <c r="E299" s="18">
        <f t="shared" ref="E299:E311" si="99">B299</f>
        <v>350</v>
      </c>
      <c r="F299" s="3" t="s">
        <v>1173</v>
      </c>
    </row>
    <row r="300" spans="1:6" x14ac:dyDescent="0.25">
      <c r="A300" s="1" t="s">
        <v>232</v>
      </c>
      <c r="B300" s="18">
        <v>150</v>
      </c>
      <c r="C300" s="18">
        <f t="shared" si="98"/>
        <v>187.5</v>
      </c>
      <c r="D300" s="18">
        <f t="shared" si="81"/>
        <v>187.5</v>
      </c>
      <c r="E300" s="18">
        <f t="shared" si="99"/>
        <v>150</v>
      </c>
      <c r="F300" s="3" t="s">
        <v>1174</v>
      </c>
    </row>
    <row r="301" spans="1:6" x14ac:dyDescent="0.25">
      <c r="A301" s="1" t="s">
        <v>233</v>
      </c>
      <c r="B301" s="18">
        <v>130</v>
      </c>
      <c r="C301" s="18">
        <f t="shared" si="98"/>
        <v>162.5</v>
      </c>
      <c r="D301" s="18">
        <f t="shared" si="81"/>
        <v>162.5</v>
      </c>
      <c r="E301" s="18">
        <f t="shared" si="99"/>
        <v>130</v>
      </c>
      <c r="F301" s="3" t="s">
        <v>1175</v>
      </c>
    </row>
    <row r="302" spans="1:6" x14ac:dyDescent="0.25">
      <c r="A302" s="1" t="s">
        <v>234</v>
      </c>
      <c r="B302" s="18">
        <v>350</v>
      </c>
      <c r="C302" s="18">
        <f t="shared" si="98"/>
        <v>437.5</v>
      </c>
      <c r="D302" s="18">
        <f t="shared" si="81"/>
        <v>437.5</v>
      </c>
      <c r="E302" s="18">
        <f t="shared" si="99"/>
        <v>350</v>
      </c>
      <c r="F302" s="3" t="s">
        <v>1176</v>
      </c>
    </row>
    <row r="303" spans="1:6" x14ac:dyDescent="0.25">
      <c r="A303" s="1" t="s">
        <v>837</v>
      </c>
      <c r="B303" s="18">
        <v>320</v>
      </c>
      <c r="C303" s="18">
        <f t="shared" si="98"/>
        <v>400</v>
      </c>
      <c r="D303" s="18">
        <f t="shared" si="81"/>
        <v>400</v>
      </c>
      <c r="E303" s="18">
        <f t="shared" si="99"/>
        <v>320</v>
      </c>
      <c r="F303" s="3" t="s">
        <v>1177</v>
      </c>
    </row>
    <row r="304" spans="1:6" x14ac:dyDescent="0.25">
      <c r="A304" s="1" t="s">
        <v>235</v>
      </c>
      <c r="B304" s="18">
        <v>1000</v>
      </c>
      <c r="C304" s="18">
        <f t="shared" si="98"/>
        <v>1250</v>
      </c>
      <c r="D304" s="18">
        <f t="shared" si="81"/>
        <v>1250</v>
      </c>
      <c r="E304" s="18">
        <f t="shared" si="99"/>
        <v>1000</v>
      </c>
      <c r="F304" s="3" t="s">
        <v>1178</v>
      </c>
    </row>
    <row r="305" spans="1:6" x14ac:dyDescent="0.25">
      <c r="A305" s="1" t="s">
        <v>236</v>
      </c>
      <c r="B305" s="18">
        <v>350</v>
      </c>
      <c r="C305" s="18">
        <f t="shared" si="98"/>
        <v>437.5</v>
      </c>
      <c r="D305" s="18">
        <f t="shared" si="81"/>
        <v>437.5</v>
      </c>
      <c r="E305" s="18">
        <f t="shared" si="99"/>
        <v>350</v>
      </c>
      <c r="F305" s="3" t="s">
        <v>1179</v>
      </c>
    </row>
    <row r="306" spans="1:6" x14ac:dyDescent="0.25">
      <c r="A306" s="1" t="s">
        <v>237</v>
      </c>
      <c r="B306" s="18">
        <v>350</v>
      </c>
      <c r="C306" s="18">
        <f t="shared" si="98"/>
        <v>437.5</v>
      </c>
      <c r="D306" s="18">
        <f t="shared" si="81"/>
        <v>437.5</v>
      </c>
      <c r="E306" s="18">
        <f t="shared" si="99"/>
        <v>350</v>
      </c>
      <c r="F306" s="3" t="s">
        <v>1180</v>
      </c>
    </row>
    <row r="307" spans="1:6" x14ac:dyDescent="0.25">
      <c r="A307" s="1" t="s">
        <v>238</v>
      </c>
      <c r="B307" s="18">
        <v>650</v>
      </c>
      <c r="C307" s="18">
        <f t="shared" si="98"/>
        <v>812.5</v>
      </c>
      <c r="D307" s="18">
        <f t="shared" si="81"/>
        <v>812.5</v>
      </c>
      <c r="E307" s="18">
        <f t="shared" si="99"/>
        <v>650</v>
      </c>
      <c r="F307" s="3" t="s">
        <v>1181</v>
      </c>
    </row>
    <row r="308" spans="1:6" x14ac:dyDescent="0.25">
      <c r="A308" s="1" t="s">
        <v>239</v>
      </c>
      <c r="B308" s="18">
        <v>544</v>
      </c>
      <c r="C308" s="18">
        <f t="shared" si="98"/>
        <v>680</v>
      </c>
      <c r="D308" s="18">
        <f t="shared" si="81"/>
        <v>680</v>
      </c>
      <c r="E308" s="18">
        <f t="shared" si="99"/>
        <v>544</v>
      </c>
      <c r="F308" s="3" t="s">
        <v>1182</v>
      </c>
    </row>
    <row r="309" spans="1:6" x14ac:dyDescent="0.25">
      <c r="A309" s="1" t="s">
        <v>771</v>
      </c>
      <c r="B309" s="18">
        <v>350</v>
      </c>
      <c r="C309" s="18">
        <f t="shared" si="98"/>
        <v>437.5</v>
      </c>
      <c r="D309" s="18">
        <f t="shared" si="81"/>
        <v>437.5</v>
      </c>
      <c r="E309" s="18">
        <f t="shared" si="99"/>
        <v>350</v>
      </c>
      <c r="F309" s="3" t="s">
        <v>1183</v>
      </c>
    </row>
    <row r="310" spans="1:6" x14ac:dyDescent="0.25">
      <c r="A310" s="1" t="s">
        <v>240</v>
      </c>
      <c r="B310" s="18">
        <v>350</v>
      </c>
      <c r="C310" s="18">
        <f t="shared" si="98"/>
        <v>437.5</v>
      </c>
      <c r="D310" s="18">
        <f t="shared" si="81"/>
        <v>437.5</v>
      </c>
      <c r="E310" s="18">
        <f t="shared" si="99"/>
        <v>350</v>
      </c>
      <c r="F310" s="3" t="s">
        <v>1184</v>
      </c>
    </row>
    <row r="311" spans="1:6" x14ac:dyDescent="0.25">
      <c r="A311" s="1" t="s">
        <v>241</v>
      </c>
      <c r="B311" s="18">
        <v>650</v>
      </c>
      <c r="C311" s="18">
        <f t="shared" si="98"/>
        <v>812.5</v>
      </c>
      <c r="D311" s="18">
        <f t="shared" si="81"/>
        <v>812.5</v>
      </c>
      <c r="E311" s="18">
        <f t="shared" si="99"/>
        <v>650</v>
      </c>
      <c r="F311" s="3" t="s">
        <v>1185</v>
      </c>
    </row>
    <row r="312" spans="1:6" x14ac:dyDescent="0.25">
      <c r="A312" s="14" t="s">
        <v>242</v>
      </c>
      <c r="B312" s="34">
        <v>913</v>
      </c>
      <c r="C312" s="34">
        <v>913</v>
      </c>
      <c r="D312" s="31">
        <f t="shared" si="81"/>
        <v>1141.25</v>
      </c>
      <c r="E312" s="31">
        <f>(B312*(25/100)+B312)</f>
        <v>1141.25</v>
      </c>
      <c r="F312" s="3" t="s">
        <v>1186</v>
      </c>
    </row>
    <row r="313" spans="1:6" x14ac:dyDescent="0.25">
      <c r="A313" s="1" t="s">
        <v>243</v>
      </c>
      <c r="B313" s="18">
        <v>250</v>
      </c>
      <c r="C313" s="18">
        <f t="shared" ref="C313:C316" si="100">(B313*(25/100)+B313)</f>
        <v>312.5</v>
      </c>
      <c r="D313" s="18">
        <f t="shared" si="81"/>
        <v>312.5</v>
      </c>
      <c r="E313" s="18">
        <f t="shared" ref="E313:E316" si="101">B313</f>
        <v>250</v>
      </c>
      <c r="F313" s="3" t="s">
        <v>1187</v>
      </c>
    </row>
    <row r="314" spans="1:6" x14ac:dyDescent="0.25">
      <c r="A314" s="1" t="s">
        <v>244</v>
      </c>
      <c r="B314" s="18">
        <v>650</v>
      </c>
      <c r="C314" s="18">
        <f t="shared" si="100"/>
        <v>812.5</v>
      </c>
      <c r="D314" s="18">
        <f t="shared" si="81"/>
        <v>812.5</v>
      </c>
      <c r="E314" s="18">
        <f t="shared" si="101"/>
        <v>650</v>
      </c>
      <c r="F314" s="3" t="s">
        <v>1188</v>
      </c>
    </row>
    <row r="315" spans="1:6" x14ac:dyDescent="0.25">
      <c r="A315" s="1" t="s">
        <v>245</v>
      </c>
      <c r="B315" s="18">
        <v>250</v>
      </c>
      <c r="C315" s="18">
        <f t="shared" si="100"/>
        <v>312.5</v>
      </c>
      <c r="D315" s="18">
        <f t="shared" si="81"/>
        <v>312.5</v>
      </c>
      <c r="E315" s="18">
        <f t="shared" si="101"/>
        <v>250</v>
      </c>
      <c r="F315" s="3" t="s">
        <v>1189</v>
      </c>
    </row>
    <row r="316" spans="1:6" x14ac:dyDescent="0.25">
      <c r="A316" s="1" t="s">
        <v>684</v>
      </c>
      <c r="B316" s="18">
        <v>350</v>
      </c>
      <c r="C316" s="18">
        <f t="shared" si="100"/>
        <v>437.5</v>
      </c>
      <c r="D316" s="18">
        <f t="shared" si="81"/>
        <v>437.5</v>
      </c>
      <c r="E316" s="18">
        <f t="shared" si="101"/>
        <v>350</v>
      </c>
      <c r="F316" s="3" t="s">
        <v>1190</v>
      </c>
    </row>
    <row r="317" spans="1:6" x14ac:dyDescent="0.25">
      <c r="A317" s="14" t="s">
        <v>246</v>
      </c>
      <c r="B317" s="34">
        <v>913</v>
      </c>
      <c r="C317" s="34">
        <v>913</v>
      </c>
      <c r="D317" s="31">
        <f t="shared" si="81"/>
        <v>1141.25</v>
      </c>
      <c r="E317" s="31">
        <f t="shared" ref="E317:E318" si="102">(B317*(25/100)+B317)</f>
        <v>1141.25</v>
      </c>
      <c r="F317" s="3" t="s">
        <v>1191</v>
      </c>
    </row>
    <row r="318" spans="1:6" x14ac:dyDescent="0.25">
      <c r="A318" s="14" t="s">
        <v>247</v>
      </c>
      <c r="B318" s="34">
        <v>843</v>
      </c>
      <c r="C318" s="34">
        <v>843</v>
      </c>
      <c r="D318" s="31">
        <f t="shared" si="81"/>
        <v>1053.75</v>
      </c>
      <c r="E318" s="31">
        <f t="shared" si="102"/>
        <v>1053.75</v>
      </c>
      <c r="F318" s="3" t="s">
        <v>1192</v>
      </c>
    </row>
    <row r="319" spans="1:6" x14ac:dyDescent="0.25">
      <c r="A319" s="1" t="s">
        <v>248</v>
      </c>
      <c r="B319" s="18">
        <v>250</v>
      </c>
      <c r="C319" s="18">
        <f t="shared" ref="C319" si="103">(B319*(25/100)+B319)</f>
        <v>312.5</v>
      </c>
      <c r="D319" s="18">
        <f t="shared" si="81"/>
        <v>312.5</v>
      </c>
      <c r="E319" s="18">
        <f>B319</f>
        <v>250</v>
      </c>
      <c r="F319" s="3" t="s">
        <v>1193</v>
      </c>
    </row>
    <row r="320" spans="1:6" x14ac:dyDescent="0.25">
      <c r="A320" s="14" t="s">
        <v>249</v>
      </c>
      <c r="B320" s="34">
        <v>703</v>
      </c>
      <c r="C320" s="34">
        <v>703</v>
      </c>
      <c r="D320" s="31">
        <f t="shared" si="81"/>
        <v>878.75</v>
      </c>
      <c r="E320" s="31">
        <f>(B320*(25/100)+B320)</f>
        <v>878.75</v>
      </c>
      <c r="F320" s="3" t="s">
        <v>1194</v>
      </c>
    </row>
    <row r="321" spans="1:6" x14ac:dyDescent="0.25">
      <c r="A321" s="1" t="s">
        <v>250</v>
      </c>
      <c r="B321" s="18">
        <v>650</v>
      </c>
      <c r="C321" s="18">
        <f t="shared" ref="C321:C322" si="104">(B321*(25/100)+B321)</f>
        <v>812.5</v>
      </c>
      <c r="D321" s="18">
        <f t="shared" si="81"/>
        <v>812.5</v>
      </c>
      <c r="E321" s="18">
        <f t="shared" ref="E321:E322" si="105">B321</f>
        <v>650</v>
      </c>
      <c r="F321" s="3" t="s">
        <v>1195</v>
      </c>
    </row>
    <row r="322" spans="1:6" x14ac:dyDescent="0.25">
      <c r="A322" s="1" t="s">
        <v>251</v>
      </c>
      <c r="B322" s="18">
        <v>1350</v>
      </c>
      <c r="C322" s="18">
        <f t="shared" si="104"/>
        <v>1687.5</v>
      </c>
      <c r="D322" s="18">
        <f t="shared" si="81"/>
        <v>1687.5</v>
      </c>
      <c r="E322" s="18">
        <f t="shared" si="105"/>
        <v>1350</v>
      </c>
      <c r="F322" s="3" t="s">
        <v>1196</v>
      </c>
    </row>
    <row r="323" spans="1:6" x14ac:dyDescent="0.25">
      <c r="A323" s="14" t="s">
        <v>252</v>
      </c>
      <c r="B323" s="34">
        <v>493</v>
      </c>
      <c r="C323" s="34">
        <v>493</v>
      </c>
      <c r="D323" s="31">
        <f t="shared" ref="D323" si="106">(B323*(25/100)+B323)</f>
        <v>616.25</v>
      </c>
      <c r="E323" s="31">
        <f>(B323*(25/100)+B323)</f>
        <v>616.25</v>
      </c>
      <c r="F323" s="3" t="s">
        <v>1197</v>
      </c>
    </row>
    <row r="324" spans="1:6" x14ac:dyDescent="0.25">
      <c r="A324" s="1" t="s">
        <v>253</v>
      </c>
      <c r="B324" s="18">
        <v>350</v>
      </c>
      <c r="C324" s="18">
        <f t="shared" ref="C324" si="107">(B324*(25/100)+B324)</f>
        <v>437.5</v>
      </c>
      <c r="D324" s="18">
        <f t="shared" ref="D324:D386" si="108">(B324*(25/100)+B324)</f>
        <v>437.5</v>
      </c>
      <c r="E324" s="18">
        <f>B324</f>
        <v>350</v>
      </c>
      <c r="F324" s="3" t="s">
        <v>1198</v>
      </c>
    </row>
    <row r="325" spans="1:6" x14ac:dyDescent="0.25">
      <c r="A325" s="14" t="s">
        <v>254</v>
      </c>
      <c r="B325" s="34">
        <v>1893</v>
      </c>
      <c r="C325" s="34">
        <v>1893</v>
      </c>
      <c r="D325" s="31">
        <f t="shared" si="108"/>
        <v>2366.25</v>
      </c>
      <c r="E325" s="31">
        <f>(B325*(25/100)+B325)</f>
        <v>2366.25</v>
      </c>
      <c r="F325" s="3" t="s">
        <v>1199</v>
      </c>
    </row>
    <row r="326" spans="1:6" x14ac:dyDescent="0.25">
      <c r="A326" s="1" t="s">
        <v>255</v>
      </c>
      <c r="B326" s="18">
        <v>350</v>
      </c>
      <c r="C326" s="18">
        <f t="shared" ref="C326:C329" si="109">(B326*(25/100)+B326)</f>
        <v>437.5</v>
      </c>
      <c r="D326" s="18">
        <f t="shared" si="108"/>
        <v>437.5</v>
      </c>
      <c r="E326" s="18">
        <f t="shared" ref="E326:E329" si="110">B326</f>
        <v>350</v>
      </c>
      <c r="F326" s="3" t="s">
        <v>1200</v>
      </c>
    </row>
    <row r="327" spans="1:6" x14ac:dyDescent="0.25">
      <c r="A327" s="1" t="s">
        <v>256</v>
      </c>
      <c r="B327" s="18">
        <v>350</v>
      </c>
      <c r="C327" s="18">
        <f t="shared" si="109"/>
        <v>437.5</v>
      </c>
      <c r="D327" s="18">
        <f t="shared" si="108"/>
        <v>437.5</v>
      </c>
      <c r="E327" s="18">
        <f t="shared" si="110"/>
        <v>350</v>
      </c>
      <c r="F327" s="3" t="s">
        <v>1201</v>
      </c>
    </row>
    <row r="328" spans="1:6" x14ac:dyDescent="0.25">
      <c r="A328" s="1" t="s">
        <v>257</v>
      </c>
      <c r="B328" s="18">
        <v>2100</v>
      </c>
      <c r="C328" s="18">
        <f t="shared" si="109"/>
        <v>2625</v>
      </c>
      <c r="D328" s="18">
        <f t="shared" si="108"/>
        <v>2625</v>
      </c>
      <c r="E328" s="18">
        <f t="shared" si="110"/>
        <v>2100</v>
      </c>
      <c r="F328" s="3" t="s">
        <v>1202</v>
      </c>
    </row>
    <row r="329" spans="1:6" x14ac:dyDescent="0.25">
      <c r="A329" s="1" t="s">
        <v>258</v>
      </c>
      <c r="B329" s="18">
        <v>350</v>
      </c>
      <c r="C329" s="18">
        <f t="shared" si="109"/>
        <v>437.5</v>
      </c>
      <c r="D329" s="18">
        <f t="shared" si="108"/>
        <v>437.5</v>
      </c>
      <c r="E329" s="18">
        <f t="shared" si="110"/>
        <v>350</v>
      </c>
      <c r="F329" s="3" t="s">
        <v>1203</v>
      </c>
    </row>
    <row r="330" spans="1:6" x14ac:dyDescent="0.25">
      <c r="A330" s="14" t="s">
        <v>259</v>
      </c>
      <c r="B330" s="34">
        <v>913</v>
      </c>
      <c r="C330" s="34">
        <v>913</v>
      </c>
      <c r="D330" s="31">
        <f t="shared" si="108"/>
        <v>1141.25</v>
      </c>
      <c r="E330" s="31">
        <f>(B330*(25/100)+B330)</f>
        <v>1141.25</v>
      </c>
      <c r="F330" s="3" t="s">
        <v>1204</v>
      </c>
    </row>
    <row r="331" spans="1:6" x14ac:dyDescent="0.25">
      <c r="A331" s="1" t="s">
        <v>260</v>
      </c>
      <c r="B331" s="18">
        <v>2150</v>
      </c>
      <c r="C331" s="18">
        <f t="shared" ref="C331:C335" si="111">(B331*(25/100)+B331)</f>
        <v>2687.5</v>
      </c>
      <c r="D331" s="18">
        <f t="shared" si="108"/>
        <v>2687.5</v>
      </c>
      <c r="E331" s="18">
        <f t="shared" ref="E331:E335" si="112">B331</f>
        <v>2150</v>
      </c>
      <c r="F331" s="3" t="s">
        <v>1205</v>
      </c>
    </row>
    <row r="332" spans="1:6" x14ac:dyDescent="0.25">
      <c r="A332" s="1" t="s">
        <v>833</v>
      </c>
      <c r="B332" s="18">
        <v>410</v>
      </c>
      <c r="C332" s="18">
        <f t="shared" si="111"/>
        <v>512.5</v>
      </c>
      <c r="D332" s="18">
        <f t="shared" si="108"/>
        <v>512.5</v>
      </c>
      <c r="E332" s="18">
        <f t="shared" si="112"/>
        <v>410</v>
      </c>
      <c r="F332" s="3" t="s">
        <v>1206</v>
      </c>
    </row>
    <row r="333" spans="1:6" x14ac:dyDescent="0.25">
      <c r="A333" s="1" t="s">
        <v>261</v>
      </c>
      <c r="B333" s="18">
        <v>350</v>
      </c>
      <c r="C333" s="18">
        <f t="shared" si="111"/>
        <v>437.5</v>
      </c>
      <c r="D333" s="18">
        <f t="shared" si="108"/>
        <v>437.5</v>
      </c>
      <c r="E333" s="18">
        <f t="shared" si="112"/>
        <v>350</v>
      </c>
      <c r="F333" s="3" t="s">
        <v>1207</v>
      </c>
    </row>
    <row r="334" spans="1:6" x14ac:dyDescent="0.25">
      <c r="A334" s="1" t="s">
        <v>262</v>
      </c>
      <c r="B334" s="18">
        <v>350</v>
      </c>
      <c r="C334" s="18">
        <f t="shared" si="111"/>
        <v>437.5</v>
      </c>
      <c r="D334" s="18">
        <f t="shared" si="108"/>
        <v>437.5</v>
      </c>
      <c r="E334" s="18">
        <f t="shared" si="112"/>
        <v>350</v>
      </c>
      <c r="F334" s="3" t="s">
        <v>1208</v>
      </c>
    </row>
    <row r="335" spans="1:6" x14ac:dyDescent="0.25">
      <c r="A335" s="1" t="s">
        <v>263</v>
      </c>
      <c r="B335" s="18">
        <v>1350</v>
      </c>
      <c r="C335" s="18">
        <f t="shared" si="111"/>
        <v>1687.5</v>
      </c>
      <c r="D335" s="18">
        <f t="shared" si="108"/>
        <v>1687.5</v>
      </c>
      <c r="E335" s="18">
        <f t="shared" si="112"/>
        <v>1350</v>
      </c>
      <c r="F335" s="3" t="s">
        <v>1209</v>
      </c>
    </row>
    <row r="336" spans="1:6" x14ac:dyDescent="0.25">
      <c r="A336" s="14" t="s">
        <v>264</v>
      </c>
      <c r="B336" s="34">
        <v>1893</v>
      </c>
      <c r="C336" s="34">
        <v>1893</v>
      </c>
      <c r="D336" s="31">
        <f t="shared" si="108"/>
        <v>2366.25</v>
      </c>
      <c r="E336" s="31">
        <f>(B336*(25/100)+B336)</f>
        <v>2366.25</v>
      </c>
      <c r="F336" s="3" t="s">
        <v>1210</v>
      </c>
    </row>
    <row r="337" spans="1:6" x14ac:dyDescent="0.25">
      <c r="A337" s="1" t="s">
        <v>265</v>
      </c>
      <c r="B337" s="18">
        <v>1000</v>
      </c>
      <c r="C337" s="18">
        <f t="shared" ref="C337:C369" si="113">(B337*(25/100)+B337)</f>
        <v>1250</v>
      </c>
      <c r="D337" s="18">
        <f t="shared" si="108"/>
        <v>1250</v>
      </c>
      <c r="E337" s="18">
        <f t="shared" ref="E337:E369" si="114">B337</f>
        <v>1000</v>
      </c>
      <c r="F337" s="3" t="s">
        <v>1211</v>
      </c>
    </row>
    <row r="338" spans="1:6" x14ac:dyDescent="0.25">
      <c r="A338" s="1" t="s">
        <v>266</v>
      </c>
      <c r="B338" s="18">
        <v>650</v>
      </c>
      <c r="C338" s="18">
        <f t="shared" si="113"/>
        <v>812.5</v>
      </c>
      <c r="D338" s="18">
        <f t="shared" si="108"/>
        <v>812.5</v>
      </c>
      <c r="E338" s="18">
        <f t="shared" si="114"/>
        <v>650</v>
      </c>
      <c r="F338" s="3" t="s">
        <v>1212</v>
      </c>
    </row>
    <row r="339" spans="1:6" x14ac:dyDescent="0.25">
      <c r="A339" s="1" t="s">
        <v>724</v>
      </c>
      <c r="B339" s="18">
        <v>500</v>
      </c>
      <c r="C339" s="18">
        <f t="shared" si="113"/>
        <v>625</v>
      </c>
      <c r="D339" s="18">
        <f t="shared" si="108"/>
        <v>625</v>
      </c>
      <c r="E339" s="18">
        <f t="shared" si="114"/>
        <v>500</v>
      </c>
      <c r="F339" s="3" t="s">
        <v>1213</v>
      </c>
    </row>
    <row r="340" spans="1:6" x14ac:dyDescent="0.25">
      <c r="A340" s="1" t="s">
        <v>267</v>
      </c>
      <c r="B340" s="18">
        <v>350</v>
      </c>
      <c r="C340" s="18">
        <f t="shared" si="113"/>
        <v>437.5</v>
      </c>
      <c r="D340" s="18">
        <f t="shared" si="108"/>
        <v>437.5</v>
      </c>
      <c r="E340" s="18">
        <f t="shared" si="114"/>
        <v>350</v>
      </c>
      <c r="F340" s="3" t="s">
        <v>1214</v>
      </c>
    </row>
    <row r="341" spans="1:6" x14ac:dyDescent="0.25">
      <c r="A341" s="1" t="s">
        <v>268</v>
      </c>
      <c r="B341" s="18">
        <v>350</v>
      </c>
      <c r="C341" s="18">
        <f t="shared" si="113"/>
        <v>437.5</v>
      </c>
      <c r="D341" s="18">
        <f t="shared" si="108"/>
        <v>437.5</v>
      </c>
      <c r="E341" s="18">
        <f t="shared" si="114"/>
        <v>350</v>
      </c>
      <c r="F341" s="3" t="s">
        <v>1215</v>
      </c>
    </row>
    <row r="342" spans="1:6" x14ac:dyDescent="0.25">
      <c r="A342" s="1" t="s">
        <v>269</v>
      </c>
      <c r="B342" s="18">
        <v>350</v>
      </c>
      <c r="C342" s="18">
        <f t="shared" si="113"/>
        <v>437.5</v>
      </c>
      <c r="D342" s="18">
        <f t="shared" si="108"/>
        <v>437.5</v>
      </c>
      <c r="E342" s="18">
        <f t="shared" si="114"/>
        <v>350</v>
      </c>
      <c r="F342" s="3" t="s">
        <v>1216</v>
      </c>
    </row>
    <row r="343" spans="1:6" x14ac:dyDescent="0.25">
      <c r="A343" s="1" t="s">
        <v>270</v>
      </c>
      <c r="B343" s="18">
        <v>250</v>
      </c>
      <c r="C343" s="18">
        <f t="shared" si="113"/>
        <v>312.5</v>
      </c>
      <c r="D343" s="18">
        <f t="shared" si="108"/>
        <v>312.5</v>
      </c>
      <c r="E343" s="18">
        <f t="shared" si="114"/>
        <v>250</v>
      </c>
      <c r="F343" s="3" t="s">
        <v>1217</v>
      </c>
    </row>
    <row r="344" spans="1:6" x14ac:dyDescent="0.25">
      <c r="A344" s="1" t="s">
        <v>271</v>
      </c>
      <c r="B344" s="18">
        <v>294</v>
      </c>
      <c r="C344" s="18">
        <f t="shared" si="113"/>
        <v>367.5</v>
      </c>
      <c r="D344" s="18">
        <f t="shared" si="108"/>
        <v>367.5</v>
      </c>
      <c r="E344" s="18">
        <f t="shared" si="114"/>
        <v>294</v>
      </c>
      <c r="F344" s="3" t="s">
        <v>1218</v>
      </c>
    </row>
    <row r="345" spans="1:6" x14ac:dyDescent="0.25">
      <c r="A345" s="1" t="s">
        <v>772</v>
      </c>
      <c r="B345" s="18">
        <v>350</v>
      </c>
      <c r="C345" s="18">
        <f t="shared" si="113"/>
        <v>437.5</v>
      </c>
      <c r="D345" s="18">
        <f t="shared" si="108"/>
        <v>437.5</v>
      </c>
      <c r="E345" s="18">
        <f t="shared" si="114"/>
        <v>350</v>
      </c>
      <c r="F345" s="3" t="s">
        <v>1219</v>
      </c>
    </row>
    <row r="346" spans="1:6" x14ac:dyDescent="0.25">
      <c r="A346" s="1" t="s">
        <v>272</v>
      </c>
      <c r="B346" s="18">
        <v>250</v>
      </c>
      <c r="C346" s="18">
        <f t="shared" si="113"/>
        <v>312.5</v>
      </c>
      <c r="D346" s="18">
        <f t="shared" si="108"/>
        <v>312.5</v>
      </c>
      <c r="E346" s="18">
        <f t="shared" si="114"/>
        <v>250</v>
      </c>
      <c r="F346" s="3" t="s">
        <v>1220</v>
      </c>
    </row>
    <row r="347" spans="1:6" x14ac:dyDescent="0.25">
      <c r="A347" s="1" t="s">
        <v>273</v>
      </c>
      <c r="B347" s="18">
        <v>650</v>
      </c>
      <c r="C347" s="18">
        <f t="shared" si="113"/>
        <v>812.5</v>
      </c>
      <c r="D347" s="18">
        <f t="shared" si="108"/>
        <v>812.5</v>
      </c>
      <c r="E347" s="18">
        <f t="shared" si="114"/>
        <v>650</v>
      </c>
      <c r="F347" s="3" t="s">
        <v>1221</v>
      </c>
    </row>
    <row r="348" spans="1:6" x14ac:dyDescent="0.25">
      <c r="A348" s="1" t="s">
        <v>274</v>
      </c>
      <c r="B348" s="18">
        <v>130</v>
      </c>
      <c r="C348" s="18">
        <f t="shared" si="113"/>
        <v>162.5</v>
      </c>
      <c r="D348" s="18">
        <f t="shared" si="108"/>
        <v>162.5</v>
      </c>
      <c r="E348" s="18">
        <f t="shared" si="114"/>
        <v>130</v>
      </c>
      <c r="F348" s="3" t="s">
        <v>1222</v>
      </c>
    </row>
    <row r="349" spans="1:6" x14ac:dyDescent="0.25">
      <c r="A349" s="1" t="s">
        <v>275</v>
      </c>
      <c r="B349" s="18">
        <v>650</v>
      </c>
      <c r="C349" s="18">
        <f t="shared" si="113"/>
        <v>812.5</v>
      </c>
      <c r="D349" s="18">
        <f t="shared" si="108"/>
        <v>812.5</v>
      </c>
      <c r="E349" s="18">
        <f t="shared" si="114"/>
        <v>650</v>
      </c>
      <c r="F349" s="3" t="s">
        <v>1223</v>
      </c>
    </row>
    <row r="350" spans="1:6" x14ac:dyDescent="0.25">
      <c r="A350" s="1" t="s">
        <v>276</v>
      </c>
      <c r="B350" s="18">
        <v>350</v>
      </c>
      <c r="C350" s="18">
        <f t="shared" si="113"/>
        <v>437.5</v>
      </c>
      <c r="D350" s="18">
        <f t="shared" si="108"/>
        <v>437.5</v>
      </c>
      <c r="E350" s="18">
        <f t="shared" si="114"/>
        <v>350</v>
      </c>
      <c r="F350" s="3" t="s">
        <v>1224</v>
      </c>
    </row>
    <row r="351" spans="1:6" x14ac:dyDescent="0.25">
      <c r="A351" s="1" t="s">
        <v>277</v>
      </c>
      <c r="B351" s="18">
        <v>350</v>
      </c>
      <c r="C351" s="18">
        <f t="shared" si="113"/>
        <v>437.5</v>
      </c>
      <c r="D351" s="18">
        <f t="shared" si="108"/>
        <v>437.5</v>
      </c>
      <c r="E351" s="18">
        <f t="shared" si="114"/>
        <v>350</v>
      </c>
      <c r="F351" s="3" t="s">
        <v>1225</v>
      </c>
    </row>
    <row r="352" spans="1:6" x14ac:dyDescent="0.25">
      <c r="A352" s="1" t="s">
        <v>278</v>
      </c>
      <c r="B352" s="18">
        <v>450</v>
      </c>
      <c r="C352" s="18">
        <f t="shared" si="113"/>
        <v>562.5</v>
      </c>
      <c r="D352" s="18">
        <f t="shared" si="108"/>
        <v>562.5</v>
      </c>
      <c r="E352" s="18">
        <f t="shared" si="114"/>
        <v>450</v>
      </c>
      <c r="F352" s="3" t="s">
        <v>1226</v>
      </c>
    </row>
    <row r="353" spans="1:6" x14ac:dyDescent="0.25">
      <c r="A353" s="1" t="s">
        <v>279</v>
      </c>
      <c r="B353" s="18">
        <v>350</v>
      </c>
      <c r="C353" s="18">
        <f t="shared" si="113"/>
        <v>437.5</v>
      </c>
      <c r="D353" s="18">
        <f t="shared" si="108"/>
        <v>437.5</v>
      </c>
      <c r="E353" s="18">
        <f t="shared" si="114"/>
        <v>350</v>
      </c>
      <c r="F353" s="3" t="s">
        <v>1227</v>
      </c>
    </row>
    <row r="354" spans="1:6" x14ac:dyDescent="0.25">
      <c r="A354" s="1" t="s">
        <v>689</v>
      </c>
      <c r="B354" s="18">
        <v>350</v>
      </c>
      <c r="C354" s="18">
        <f t="shared" si="113"/>
        <v>437.5</v>
      </c>
      <c r="D354" s="18">
        <f t="shared" si="108"/>
        <v>437.5</v>
      </c>
      <c r="E354" s="18">
        <f t="shared" si="114"/>
        <v>350</v>
      </c>
      <c r="F354" s="3" t="s">
        <v>1228</v>
      </c>
    </row>
    <row r="355" spans="1:6" x14ac:dyDescent="0.25">
      <c r="A355" s="1" t="s">
        <v>280</v>
      </c>
      <c r="B355" s="18">
        <v>350</v>
      </c>
      <c r="C355" s="18">
        <f t="shared" si="113"/>
        <v>437.5</v>
      </c>
      <c r="D355" s="18">
        <f t="shared" si="108"/>
        <v>437.5</v>
      </c>
      <c r="E355" s="18">
        <f t="shared" si="114"/>
        <v>350</v>
      </c>
      <c r="F355" s="3" t="s">
        <v>1229</v>
      </c>
    </row>
    <row r="356" spans="1:6" x14ac:dyDescent="0.25">
      <c r="A356" s="1" t="s">
        <v>798</v>
      </c>
      <c r="B356" s="18">
        <v>271</v>
      </c>
      <c r="C356" s="18">
        <f t="shared" si="113"/>
        <v>338.75</v>
      </c>
      <c r="D356" s="18">
        <f t="shared" si="108"/>
        <v>338.75</v>
      </c>
      <c r="E356" s="18">
        <f t="shared" si="114"/>
        <v>271</v>
      </c>
      <c r="F356" s="3" t="s">
        <v>1230</v>
      </c>
    </row>
    <row r="357" spans="1:6" x14ac:dyDescent="0.25">
      <c r="A357" s="1" t="s">
        <v>821</v>
      </c>
      <c r="B357" s="18">
        <v>340</v>
      </c>
      <c r="C357" s="18">
        <f t="shared" si="113"/>
        <v>425</v>
      </c>
      <c r="D357" s="18">
        <f t="shared" si="108"/>
        <v>425</v>
      </c>
      <c r="E357" s="18">
        <f t="shared" si="114"/>
        <v>340</v>
      </c>
      <c r="F357" s="3" t="s">
        <v>1231</v>
      </c>
    </row>
    <row r="358" spans="1:6" x14ac:dyDescent="0.25">
      <c r="A358" s="1" t="s">
        <v>281</v>
      </c>
      <c r="B358" s="18">
        <v>250</v>
      </c>
      <c r="C358" s="18">
        <f t="shared" si="113"/>
        <v>312.5</v>
      </c>
      <c r="D358" s="18">
        <f t="shared" si="108"/>
        <v>312.5</v>
      </c>
      <c r="E358" s="18">
        <f t="shared" si="114"/>
        <v>250</v>
      </c>
      <c r="F358" s="3" t="s">
        <v>1232</v>
      </c>
    </row>
    <row r="359" spans="1:6" x14ac:dyDescent="0.25">
      <c r="A359" s="1" t="s">
        <v>282</v>
      </c>
      <c r="B359" s="18">
        <v>400</v>
      </c>
      <c r="C359" s="18">
        <f t="shared" si="113"/>
        <v>500</v>
      </c>
      <c r="D359" s="18">
        <f t="shared" si="108"/>
        <v>500</v>
      </c>
      <c r="E359" s="18">
        <f t="shared" si="114"/>
        <v>400</v>
      </c>
      <c r="F359" s="3" t="s">
        <v>1233</v>
      </c>
    </row>
    <row r="360" spans="1:6" x14ac:dyDescent="0.25">
      <c r="A360" s="1" t="s">
        <v>283</v>
      </c>
      <c r="B360" s="18">
        <v>650</v>
      </c>
      <c r="C360" s="18">
        <f t="shared" si="113"/>
        <v>812.5</v>
      </c>
      <c r="D360" s="18">
        <f t="shared" si="108"/>
        <v>812.5</v>
      </c>
      <c r="E360" s="18">
        <f t="shared" si="114"/>
        <v>650</v>
      </c>
      <c r="F360" s="3" t="s">
        <v>1234</v>
      </c>
    </row>
    <row r="361" spans="1:6" x14ac:dyDescent="0.25">
      <c r="A361" s="1" t="s">
        <v>284</v>
      </c>
      <c r="B361" s="18">
        <v>350</v>
      </c>
      <c r="C361" s="18">
        <f t="shared" si="113"/>
        <v>437.5</v>
      </c>
      <c r="D361" s="18">
        <f t="shared" si="108"/>
        <v>437.5</v>
      </c>
      <c r="E361" s="18">
        <f t="shared" si="114"/>
        <v>350</v>
      </c>
      <c r="F361" s="3" t="s">
        <v>1235</v>
      </c>
    </row>
    <row r="362" spans="1:6" x14ac:dyDescent="0.25">
      <c r="A362" s="1" t="s">
        <v>285</v>
      </c>
      <c r="B362" s="18">
        <v>250</v>
      </c>
      <c r="C362" s="18">
        <f t="shared" si="113"/>
        <v>312.5</v>
      </c>
      <c r="D362" s="18">
        <f t="shared" si="108"/>
        <v>312.5</v>
      </c>
      <c r="E362" s="18">
        <f t="shared" si="114"/>
        <v>250</v>
      </c>
      <c r="F362" s="3" t="s">
        <v>1236</v>
      </c>
    </row>
    <row r="363" spans="1:6" x14ac:dyDescent="0.25">
      <c r="A363" s="1" t="s">
        <v>286</v>
      </c>
      <c r="B363" s="18">
        <v>350</v>
      </c>
      <c r="C363" s="18">
        <f t="shared" si="113"/>
        <v>437.5</v>
      </c>
      <c r="D363" s="18">
        <f t="shared" si="108"/>
        <v>437.5</v>
      </c>
      <c r="E363" s="18">
        <f t="shared" si="114"/>
        <v>350</v>
      </c>
      <c r="F363" s="3" t="s">
        <v>1237</v>
      </c>
    </row>
    <row r="364" spans="1:6" x14ac:dyDescent="0.25">
      <c r="A364" s="1" t="s">
        <v>287</v>
      </c>
      <c r="B364" s="18">
        <v>650</v>
      </c>
      <c r="C364" s="18">
        <f t="shared" si="113"/>
        <v>812.5</v>
      </c>
      <c r="D364" s="18">
        <f t="shared" si="108"/>
        <v>812.5</v>
      </c>
      <c r="E364" s="18">
        <f t="shared" si="114"/>
        <v>650</v>
      </c>
      <c r="F364" s="3" t="s">
        <v>1238</v>
      </c>
    </row>
    <row r="365" spans="1:6" x14ac:dyDescent="0.25">
      <c r="A365" s="1" t="s">
        <v>288</v>
      </c>
      <c r="B365" s="18">
        <v>250</v>
      </c>
      <c r="C365" s="18">
        <f t="shared" si="113"/>
        <v>312.5</v>
      </c>
      <c r="D365" s="18">
        <f t="shared" si="108"/>
        <v>312.5</v>
      </c>
      <c r="E365" s="18">
        <f t="shared" si="114"/>
        <v>250</v>
      </c>
      <c r="F365" s="3" t="s">
        <v>1239</v>
      </c>
    </row>
    <row r="366" spans="1:6" x14ac:dyDescent="0.25">
      <c r="A366" s="1" t="s">
        <v>289</v>
      </c>
      <c r="B366" s="18">
        <v>650</v>
      </c>
      <c r="C366" s="18">
        <f t="shared" si="113"/>
        <v>812.5</v>
      </c>
      <c r="D366" s="18">
        <f t="shared" si="108"/>
        <v>812.5</v>
      </c>
      <c r="E366" s="18">
        <f t="shared" si="114"/>
        <v>650</v>
      </c>
      <c r="F366" s="3" t="s">
        <v>1240</v>
      </c>
    </row>
    <row r="367" spans="1:6" x14ac:dyDescent="0.25">
      <c r="A367" s="1" t="s">
        <v>290</v>
      </c>
      <c r="B367" s="18">
        <v>350</v>
      </c>
      <c r="C367" s="18">
        <f t="shared" si="113"/>
        <v>437.5</v>
      </c>
      <c r="D367" s="18">
        <f t="shared" si="108"/>
        <v>437.5</v>
      </c>
      <c r="E367" s="18">
        <f t="shared" si="114"/>
        <v>350</v>
      </c>
      <c r="F367" s="3" t="s">
        <v>1241</v>
      </c>
    </row>
    <row r="368" spans="1:6" x14ac:dyDescent="0.25">
      <c r="A368" s="1" t="s">
        <v>291</v>
      </c>
      <c r="B368" s="18">
        <v>650</v>
      </c>
      <c r="C368" s="18">
        <f t="shared" si="113"/>
        <v>812.5</v>
      </c>
      <c r="D368" s="18">
        <f t="shared" si="108"/>
        <v>812.5</v>
      </c>
      <c r="E368" s="18">
        <f t="shared" si="114"/>
        <v>650</v>
      </c>
      <c r="F368" s="3" t="s">
        <v>1242</v>
      </c>
    </row>
    <row r="369" spans="1:6" x14ac:dyDescent="0.25">
      <c r="A369" s="1" t="s">
        <v>682</v>
      </c>
      <c r="B369" s="18">
        <v>350</v>
      </c>
      <c r="C369" s="18">
        <f t="shared" si="113"/>
        <v>437.5</v>
      </c>
      <c r="D369" s="18">
        <f t="shared" si="108"/>
        <v>437.5</v>
      </c>
      <c r="E369" s="18">
        <f t="shared" si="114"/>
        <v>350</v>
      </c>
      <c r="F369" s="3" t="s">
        <v>1243</v>
      </c>
    </row>
    <row r="370" spans="1:6" x14ac:dyDescent="0.25">
      <c r="A370" s="14" t="s">
        <v>292</v>
      </c>
      <c r="B370" s="34">
        <v>1893</v>
      </c>
      <c r="C370" s="34">
        <v>1893</v>
      </c>
      <c r="D370" s="31">
        <f t="shared" si="108"/>
        <v>2366.25</v>
      </c>
      <c r="E370" s="31">
        <f t="shared" ref="E370:E371" si="115">(B370*(25/100)+B370)</f>
        <v>2366.25</v>
      </c>
      <c r="F370" s="3" t="s">
        <v>1244</v>
      </c>
    </row>
    <row r="371" spans="1:6" x14ac:dyDescent="0.25">
      <c r="A371" s="14" t="s">
        <v>293</v>
      </c>
      <c r="B371" s="34">
        <v>5953</v>
      </c>
      <c r="C371" s="34">
        <v>5953</v>
      </c>
      <c r="D371" s="31">
        <f t="shared" si="108"/>
        <v>7441.25</v>
      </c>
      <c r="E371" s="31">
        <f t="shared" si="115"/>
        <v>7441.25</v>
      </c>
      <c r="F371" s="3" t="s">
        <v>1245</v>
      </c>
    </row>
    <row r="372" spans="1:6" x14ac:dyDescent="0.25">
      <c r="A372" s="1" t="s">
        <v>294</v>
      </c>
      <c r="B372" s="18">
        <v>250</v>
      </c>
      <c r="C372" s="18">
        <f t="shared" ref="C372:C382" si="116">(B372*(25/100)+B372)</f>
        <v>312.5</v>
      </c>
      <c r="D372" s="18">
        <f t="shared" si="108"/>
        <v>312.5</v>
      </c>
      <c r="E372" s="18">
        <f t="shared" ref="E372:E382" si="117">B372</f>
        <v>250</v>
      </c>
      <c r="F372" s="3" t="s">
        <v>1246</v>
      </c>
    </row>
    <row r="373" spans="1:6" x14ac:dyDescent="0.25">
      <c r="A373" s="1" t="s">
        <v>295</v>
      </c>
      <c r="B373" s="18">
        <v>250</v>
      </c>
      <c r="C373" s="18">
        <f t="shared" si="116"/>
        <v>312.5</v>
      </c>
      <c r="D373" s="18">
        <f t="shared" si="108"/>
        <v>312.5</v>
      </c>
      <c r="E373" s="18">
        <f t="shared" si="117"/>
        <v>250</v>
      </c>
      <c r="F373" s="3" t="s">
        <v>1247</v>
      </c>
    </row>
    <row r="374" spans="1:6" x14ac:dyDescent="0.25">
      <c r="A374" s="1" t="s">
        <v>296</v>
      </c>
      <c r="B374" s="18">
        <v>350</v>
      </c>
      <c r="C374" s="18">
        <f t="shared" si="116"/>
        <v>437.5</v>
      </c>
      <c r="D374" s="18">
        <f t="shared" si="108"/>
        <v>437.5</v>
      </c>
      <c r="E374" s="18">
        <f t="shared" si="117"/>
        <v>350</v>
      </c>
      <c r="F374" s="3" t="s">
        <v>1248</v>
      </c>
    </row>
    <row r="375" spans="1:6" x14ac:dyDescent="0.25">
      <c r="A375" s="1" t="s">
        <v>297</v>
      </c>
      <c r="B375" s="18">
        <v>1350</v>
      </c>
      <c r="C375" s="18">
        <f t="shared" si="116"/>
        <v>1687.5</v>
      </c>
      <c r="D375" s="18">
        <f t="shared" si="108"/>
        <v>1687.5</v>
      </c>
      <c r="E375" s="18">
        <f t="shared" si="117"/>
        <v>1350</v>
      </c>
      <c r="F375" s="3" t="s">
        <v>1249</v>
      </c>
    </row>
    <row r="376" spans="1:6" x14ac:dyDescent="0.25">
      <c r="A376" s="1" t="s">
        <v>700</v>
      </c>
      <c r="B376" s="18">
        <v>350</v>
      </c>
      <c r="C376" s="18">
        <f t="shared" si="116"/>
        <v>437.5</v>
      </c>
      <c r="D376" s="18">
        <f t="shared" si="108"/>
        <v>437.5</v>
      </c>
      <c r="E376" s="18">
        <f t="shared" si="117"/>
        <v>350</v>
      </c>
      <c r="F376" s="3" t="s">
        <v>1250</v>
      </c>
    </row>
    <row r="377" spans="1:6" x14ac:dyDescent="0.25">
      <c r="A377" s="1" t="s">
        <v>750</v>
      </c>
      <c r="B377" s="18">
        <v>2040</v>
      </c>
      <c r="C377" s="18">
        <f t="shared" si="116"/>
        <v>2550</v>
      </c>
      <c r="D377" s="18">
        <f t="shared" si="108"/>
        <v>2550</v>
      </c>
      <c r="E377" s="18">
        <f t="shared" si="117"/>
        <v>2040</v>
      </c>
      <c r="F377" s="3" t="s">
        <v>1251</v>
      </c>
    </row>
    <row r="378" spans="1:6" x14ac:dyDescent="0.25">
      <c r="A378" s="1" t="s">
        <v>298</v>
      </c>
      <c r="B378" s="18">
        <v>650</v>
      </c>
      <c r="C378" s="18">
        <f t="shared" si="116"/>
        <v>812.5</v>
      </c>
      <c r="D378" s="18">
        <f t="shared" si="108"/>
        <v>812.5</v>
      </c>
      <c r="E378" s="18">
        <f t="shared" si="117"/>
        <v>650</v>
      </c>
      <c r="F378" s="3" t="s">
        <v>1252</v>
      </c>
    </row>
    <row r="379" spans="1:6" x14ac:dyDescent="0.25">
      <c r="A379" s="1" t="s">
        <v>1253</v>
      </c>
      <c r="B379" s="18">
        <v>340</v>
      </c>
      <c r="C379" s="18">
        <f t="shared" si="116"/>
        <v>425</v>
      </c>
      <c r="D379" s="18">
        <f t="shared" si="108"/>
        <v>425</v>
      </c>
      <c r="E379" s="18">
        <f t="shared" si="117"/>
        <v>340</v>
      </c>
      <c r="F379" s="3" t="s">
        <v>1254</v>
      </c>
    </row>
    <row r="380" spans="1:6" x14ac:dyDescent="0.25">
      <c r="A380" s="1" t="s">
        <v>299</v>
      </c>
      <c r="B380" s="18">
        <v>1350</v>
      </c>
      <c r="C380" s="18">
        <f t="shared" si="116"/>
        <v>1687.5</v>
      </c>
      <c r="D380" s="18">
        <f t="shared" si="108"/>
        <v>1687.5</v>
      </c>
      <c r="E380" s="18">
        <f t="shared" si="117"/>
        <v>1350</v>
      </c>
      <c r="F380" s="3" t="s">
        <v>1255</v>
      </c>
    </row>
    <row r="381" spans="1:6" x14ac:dyDescent="0.25">
      <c r="A381" s="1" t="s">
        <v>300</v>
      </c>
      <c r="B381" s="18">
        <v>650</v>
      </c>
      <c r="C381" s="18">
        <f t="shared" si="116"/>
        <v>812.5</v>
      </c>
      <c r="D381" s="18">
        <f t="shared" si="108"/>
        <v>812.5</v>
      </c>
      <c r="E381" s="18">
        <f t="shared" si="117"/>
        <v>650</v>
      </c>
      <c r="F381" s="3" t="s">
        <v>1256</v>
      </c>
    </row>
    <row r="382" spans="1:6" x14ac:dyDescent="0.25">
      <c r="A382" s="1" t="s">
        <v>301</v>
      </c>
      <c r="B382" s="18">
        <v>350</v>
      </c>
      <c r="C382" s="18">
        <f t="shared" si="116"/>
        <v>437.5</v>
      </c>
      <c r="D382" s="18">
        <f t="shared" si="108"/>
        <v>437.5</v>
      </c>
      <c r="E382" s="18">
        <f t="shared" si="117"/>
        <v>350</v>
      </c>
      <c r="F382" s="3" t="s">
        <v>1257</v>
      </c>
    </row>
    <row r="383" spans="1:6" x14ac:dyDescent="0.25">
      <c r="A383" s="14" t="s">
        <v>302</v>
      </c>
      <c r="B383" s="34">
        <v>353</v>
      </c>
      <c r="C383" s="34">
        <v>353</v>
      </c>
      <c r="D383" s="31">
        <f t="shared" si="108"/>
        <v>441.25</v>
      </c>
      <c r="E383" s="31">
        <f>(B383*(25/100)+B383)</f>
        <v>441.25</v>
      </c>
      <c r="F383" s="3" t="s">
        <v>1258</v>
      </c>
    </row>
    <row r="384" spans="1:6" x14ac:dyDescent="0.25">
      <c r="A384" s="1" t="s">
        <v>303</v>
      </c>
      <c r="B384" s="18">
        <v>350</v>
      </c>
      <c r="C384" s="18">
        <f t="shared" ref="C384" si="118">(B384*(25/100)+B384)</f>
        <v>437.5</v>
      </c>
      <c r="D384" s="18">
        <f t="shared" si="108"/>
        <v>437.5</v>
      </c>
      <c r="E384" s="18">
        <f>B384</f>
        <v>350</v>
      </c>
      <c r="F384" s="3" t="s">
        <v>1259</v>
      </c>
    </row>
    <row r="385" spans="1:6" x14ac:dyDescent="0.25">
      <c r="A385" s="16" t="s">
        <v>304</v>
      </c>
      <c r="B385" s="35">
        <v>3995</v>
      </c>
      <c r="C385" s="35">
        <v>3995</v>
      </c>
      <c r="D385" s="31">
        <f t="shared" si="108"/>
        <v>4993.75</v>
      </c>
      <c r="E385" s="31">
        <f>(B385*(25/100)+B385)</f>
        <v>4993.75</v>
      </c>
      <c r="F385" s="3"/>
    </row>
    <row r="386" spans="1:6" x14ac:dyDescent="0.25">
      <c r="A386" s="1" t="s">
        <v>305</v>
      </c>
      <c r="B386" s="18">
        <v>350</v>
      </c>
      <c r="C386" s="18">
        <f t="shared" ref="C386:C389" si="119">(B386*(25/100)+B386)</f>
        <v>437.5</v>
      </c>
      <c r="D386" s="18">
        <f t="shared" si="108"/>
        <v>437.5</v>
      </c>
      <c r="E386" s="18">
        <f t="shared" ref="E386:E389" si="120">B386</f>
        <v>350</v>
      </c>
      <c r="F386" s="3" t="s">
        <v>1260</v>
      </c>
    </row>
    <row r="387" spans="1:6" x14ac:dyDescent="0.25">
      <c r="A387" s="1" t="s">
        <v>306</v>
      </c>
      <c r="B387" s="18">
        <v>350</v>
      </c>
      <c r="C387" s="18">
        <f t="shared" si="119"/>
        <v>437.5</v>
      </c>
      <c r="D387" s="18">
        <f t="shared" ref="D387:D450" si="121">(B387*(25/100)+B387)</f>
        <v>437.5</v>
      </c>
      <c r="E387" s="18">
        <f t="shared" si="120"/>
        <v>350</v>
      </c>
      <c r="F387" s="3" t="s">
        <v>1261</v>
      </c>
    </row>
    <row r="388" spans="1:6" x14ac:dyDescent="0.25">
      <c r="A388" s="1" t="s">
        <v>307</v>
      </c>
      <c r="B388" s="18">
        <v>250</v>
      </c>
      <c r="C388" s="18">
        <f t="shared" si="119"/>
        <v>312.5</v>
      </c>
      <c r="D388" s="18">
        <f t="shared" si="121"/>
        <v>312.5</v>
      </c>
      <c r="E388" s="18">
        <f t="shared" si="120"/>
        <v>250</v>
      </c>
      <c r="F388" s="3" t="s">
        <v>1262</v>
      </c>
    </row>
    <row r="389" spans="1:6" x14ac:dyDescent="0.25">
      <c r="A389" s="1" t="s">
        <v>707</v>
      </c>
      <c r="B389" s="18">
        <v>900</v>
      </c>
      <c r="C389" s="18">
        <f t="shared" si="119"/>
        <v>1125</v>
      </c>
      <c r="D389" s="18">
        <f t="shared" si="121"/>
        <v>1125</v>
      </c>
      <c r="E389" s="18">
        <f t="shared" si="120"/>
        <v>900</v>
      </c>
      <c r="F389" s="3" t="s">
        <v>1263</v>
      </c>
    </row>
    <row r="390" spans="1:6" x14ac:dyDescent="0.25">
      <c r="A390" s="14" t="s">
        <v>308</v>
      </c>
      <c r="B390" s="34">
        <v>1893</v>
      </c>
      <c r="C390" s="34">
        <v>1893</v>
      </c>
      <c r="D390" s="31">
        <f t="shared" si="121"/>
        <v>2366.25</v>
      </c>
      <c r="E390" s="31">
        <f t="shared" ref="E390:E392" si="122">(B390*(25/100)+B390)</f>
        <v>2366.25</v>
      </c>
      <c r="F390" s="3" t="s">
        <v>1264</v>
      </c>
    </row>
    <row r="391" spans="1:6" x14ac:dyDescent="0.25">
      <c r="A391" s="14" t="s">
        <v>309</v>
      </c>
      <c r="B391" s="34">
        <v>1893</v>
      </c>
      <c r="C391" s="34">
        <v>1893</v>
      </c>
      <c r="D391" s="31">
        <f t="shared" si="121"/>
        <v>2366.25</v>
      </c>
      <c r="E391" s="31">
        <f t="shared" si="122"/>
        <v>2366.25</v>
      </c>
      <c r="F391" s="3" t="s">
        <v>1265</v>
      </c>
    </row>
    <row r="392" spans="1:6" x14ac:dyDescent="0.25">
      <c r="A392" s="14" t="s">
        <v>310</v>
      </c>
      <c r="B392" s="34">
        <v>843</v>
      </c>
      <c r="C392" s="34">
        <v>843</v>
      </c>
      <c r="D392" s="31">
        <f t="shared" si="121"/>
        <v>1053.75</v>
      </c>
      <c r="E392" s="31">
        <f t="shared" si="122"/>
        <v>1053.75</v>
      </c>
      <c r="F392" s="3" t="s">
        <v>1266</v>
      </c>
    </row>
    <row r="393" spans="1:6" x14ac:dyDescent="0.25">
      <c r="A393" s="1" t="s">
        <v>311</v>
      </c>
      <c r="B393" s="18">
        <v>650</v>
      </c>
      <c r="C393" s="18">
        <f t="shared" ref="C393:C402" si="123">(B393*(25/100)+B393)</f>
        <v>812.5</v>
      </c>
      <c r="D393" s="18">
        <f t="shared" si="121"/>
        <v>812.5</v>
      </c>
      <c r="E393" s="18">
        <f t="shared" ref="E393:E402" si="124">B393</f>
        <v>650</v>
      </c>
      <c r="F393" s="3" t="s">
        <v>1267</v>
      </c>
    </row>
    <row r="394" spans="1:6" x14ac:dyDescent="0.25">
      <c r="A394" s="1" t="s">
        <v>312</v>
      </c>
      <c r="B394" s="18">
        <v>500</v>
      </c>
      <c r="C394" s="18">
        <f t="shared" si="123"/>
        <v>625</v>
      </c>
      <c r="D394" s="18">
        <f t="shared" si="121"/>
        <v>625</v>
      </c>
      <c r="E394" s="18">
        <f t="shared" si="124"/>
        <v>500</v>
      </c>
      <c r="F394" s="3" t="s">
        <v>1268</v>
      </c>
    </row>
    <row r="395" spans="1:6" x14ac:dyDescent="0.25">
      <c r="A395" s="1" t="s">
        <v>313</v>
      </c>
      <c r="B395" s="18">
        <v>650</v>
      </c>
      <c r="C395" s="18">
        <f t="shared" si="123"/>
        <v>812.5</v>
      </c>
      <c r="D395" s="18">
        <f t="shared" si="121"/>
        <v>812.5</v>
      </c>
      <c r="E395" s="18">
        <f t="shared" si="124"/>
        <v>650</v>
      </c>
      <c r="F395" s="3" t="s">
        <v>1269</v>
      </c>
    </row>
    <row r="396" spans="1:6" x14ac:dyDescent="0.25">
      <c r="A396" s="1" t="s">
        <v>314</v>
      </c>
      <c r="B396" s="18">
        <v>250</v>
      </c>
      <c r="C396" s="18">
        <f t="shared" si="123"/>
        <v>312.5</v>
      </c>
      <c r="D396" s="18">
        <f t="shared" si="121"/>
        <v>312.5</v>
      </c>
      <c r="E396" s="18">
        <f t="shared" si="124"/>
        <v>250</v>
      </c>
      <c r="F396" s="3" t="s">
        <v>1270</v>
      </c>
    </row>
    <row r="397" spans="1:6" x14ac:dyDescent="0.25">
      <c r="A397" s="1" t="s">
        <v>315</v>
      </c>
      <c r="B397" s="18">
        <v>350</v>
      </c>
      <c r="C397" s="18">
        <f t="shared" si="123"/>
        <v>437.5</v>
      </c>
      <c r="D397" s="18">
        <f t="shared" si="121"/>
        <v>437.5</v>
      </c>
      <c r="E397" s="18">
        <f t="shared" si="124"/>
        <v>350</v>
      </c>
      <c r="F397" s="3" t="s">
        <v>1271</v>
      </c>
    </row>
    <row r="398" spans="1:6" x14ac:dyDescent="0.25">
      <c r="A398" s="1" t="s">
        <v>316</v>
      </c>
      <c r="B398" s="18">
        <v>350</v>
      </c>
      <c r="C398" s="18">
        <f t="shared" si="123"/>
        <v>437.5</v>
      </c>
      <c r="D398" s="18">
        <f t="shared" si="121"/>
        <v>437.5</v>
      </c>
      <c r="E398" s="18">
        <f t="shared" si="124"/>
        <v>350</v>
      </c>
      <c r="F398" s="3" t="s">
        <v>1272</v>
      </c>
    </row>
    <row r="399" spans="1:6" x14ac:dyDescent="0.25">
      <c r="A399" s="1" t="s">
        <v>317</v>
      </c>
      <c r="B399" s="18">
        <v>400</v>
      </c>
      <c r="C399" s="18">
        <f t="shared" si="123"/>
        <v>500</v>
      </c>
      <c r="D399" s="18">
        <f t="shared" si="121"/>
        <v>500</v>
      </c>
      <c r="E399" s="18">
        <f t="shared" si="124"/>
        <v>400</v>
      </c>
      <c r="F399" s="3" t="s">
        <v>1273</v>
      </c>
    </row>
    <row r="400" spans="1:6" x14ac:dyDescent="0.25">
      <c r="A400" s="1" t="s">
        <v>318</v>
      </c>
      <c r="B400" s="18">
        <v>350</v>
      </c>
      <c r="C400" s="18">
        <f t="shared" si="123"/>
        <v>437.5</v>
      </c>
      <c r="D400" s="18">
        <f t="shared" si="121"/>
        <v>437.5</v>
      </c>
      <c r="E400" s="18">
        <f t="shared" si="124"/>
        <v>350</v>
      </c>
      <c r="F400" s="3" t="s">
        <v>1274</v>
      </c>
    </row>
    <row r="401" spans="1:6" x14ac:dyDescent="0.25">
      <c r="A401" s="1" t="s">
        <v>319</v>
      </c>
      <c r="B401" s="18">
        <v>650</v>
      </c>
      <c r="C401" s="18">
        <f t="shared" si="123"/>
        <v>812.5</v>
      </c>
      <c r="D401" s="18">
        <f t="shared" si="121"/>
        <v>812.5</v>
      </c>
      <c r="E401" s="18">
        <f t="shared" si="124"/>
        <v>650</v>
      </c>
      <c r="F401" s="3" t="s">
        <v>1275</v>
      </c>
    </row>
    <row r="402" spans="1:6" x14ac:dyDescent="0.25">
      <c r="A402" s="1" t="s">
        <v>847</v>
      </c>
      <c r="B402" s="18">
        <v>370</v>
      </c>
      <c r="C402" s="18">
        <f t="shared" si="123"/>
        <v>462.5</v>
      </c>
      <c r="D402" s="18">
        <f t="shared" si="121"/>
        <v>462.5</v>
      </c>
      <c r="E402" s="18">
        <f t="shared" si="124"/>
        <v>370</v>
      </c>
      <c r="F402" s="3" t="s">
        <v>1276</v>
      </c>
    </row>
    <row r="403" spans="1:6" x14ac:dyDescent="0.25">
      <c r="A403" s="14" t="s">
        <v>320</v>
      </c>
      <c r="B403" s="34">
        <v>913</v>
      </c>
      <c r="C403" s="34">
        <v>913</v>
      </c>
      <c r="D403" s="31">
        <f t="shared" si="121"/>
        <v>1141.25</v>
      </c>
      <c r="E403" s="31">
        <f>(B403*(25/100)+B403)</f>
        <v>1141.25</v>
      </c>
      <c r="F403" s="3" t="s">
        <v>1277</v>
      </c>
    </row>
    <row r="404" spans="1:6" x14ac:dyDescent="0.25">
      <c r="A404" s="1" t="s">
        <v>321</v>
      </c>
      <c r="B404" s="18">
        <v>350</v>
      </c>
      <c r="C404" s="18">
        <f t="shared" ref="C404" si="125">(B404*(25/100)+B404)</f>
        <v>437.5</v>
      </c>
      <c r="D404" s="18">
        <f t="shared" si="121"/>
        <v>437.5</v>
      </c>
      <c r="E404" s="18">
        <f>B404</f>
        <v>350</v>
      </c>
      <c r="F404" s="3" t="s">
        <v>1278</v>
      </c>
    </row>
    <row r="405" spans="1:6" x14ac:dyDescent="0.25">
      <c r="A405" s="14" t="s">
        <v>322</v>
      </c>
      <c r="B405" s="34">
        <v>395</v>
      </c>
      <c r="C405" s="34">
        <v>395</v>
      </c>
      <c r="D405" s="31">
        <f t="shared" si="121"/>
        <v>493.75</v>
      </c>
      <c r="E405" s="31">
        <f>(B405*(25/100)+B405)</f>
        <v>493.75</v>
      </c>
      <c r="F405" s="3" t="s">
        <v>1279</v>
      </c>
    </row>
    <row r="406" spans="1:6" x14ac:dyDescent="0.25">
      <c r="A406" s="1" t="s">
        <v>323</v>
      </c>
      <c r="B406" s="18">
        <v>650</v>
      </c>
      <c r="C406" s="18">
        <f t="shared" ref="C406:C410" si="126">(B406*(25/100)+B406)</f>
        <v>812.5</v>
      </c>
      <c r="D406" s="18">
        <f t="shared" si="121"/>
        <v>812.5</v>
      </c>
      <c r="E406" s="18">
        <f t="shared" ref="E406:E410" si="127">B406</f>
        <v>650</v>
      </c>
      <c r="F406" s="3" t="s">
        <v>1280</v>
      </c>
    </row>
    <row r="407" spans="1:6" x14ac:dyDescent="0.25">
      <c r="A407" s="1" t="s">
        <v>324</v>
      </c>
      <c r="B407" s="18">
        <v>750</v>
      </c>
      <c r="C407" s="18">
        <f t="shared" si="126"/>
        <v>937.5</v>
      </c>
      <c r="D407" s="18">
        <f t="shared" si="121"/>
        <v>937.5</v>
      </c>
      <c r="E407" s="18">
        <f t="shared" si="127"/>
        <v>750</v>
      </c>
      <c r="F407" s="3" t="s">
        <v>1281</v>
      </c>
    </row>
    <row r="408" spans="1:6" x14ac:dyDescent="0.25">
      <c r="A408" s="1" t="s">
        <v>325</v>
      </c>
      <c r="B408" s="18">
        <v>350</v>
      </c>
      <c r="C408" s="18">
        <f t="shared" si="126"/>
        <v>437.5</v>
      </c>
      <c r="D408" s="18">
        <f t="shared" si="121"/>
        <v>437.5</v>
      </c>
      <c r="E408" s="18">
        <f t="shared" si="127"/>
        <v>350</v>
      </c>
      <c r="F408" s="3" t="s">
        <v>1282</v>
      </c>
    </row>
    <row r="409" spans="1:6" x14ac:dyDescent="0.25">
      <c r="A409" s="1" t="s">
        <v>326</v>
      </c>
      <c r="B409" s="18">
        <v>350</v>
      </c>
      <c r="C409" s="18">
        <f t="shared" si="126"/>
        <v>437.5</v>
      </c>
      <c r="D409" s="18">
        <f t="shared" si="121"/>
        <v>437.5</v>
      </c>
      <c r="E409" s="18">
        <f t="shared" si="127"/>
        <v>350</v>
      </c>
      <c r="F409" s="3" t="s">
        <v>1283</v>
      </c>
    </row>
    <row r="410" spans="1:6" x14ac:dyDescent="0.25">
      <c r="A410" s="1" t="s">
        <v>327</v>
      </c>
      <c r="B410" s="18">
        <v>350</v>
      </c>
      <c r="C410" s="18">
        <f t="shared" si="126"/>
        <v>437.5</v>
      </c>
      <c r="D410" s="18">
        <f t="shared" si="121"/>
        <v>437.5</v>
      </c>
      <c r="E410" s="18">
        <f t="shared" si="127"/>
        <v>350</v>
      </c>
      <c r="F410" s="3" t="s">
        <v>1284</v>
      </c>
    </row>
    <row r="411" spans="1:6" x14ac:dyDescent="0.25">
      <c r="A411" s="14" t="s">
        <v>328</v>
      </c>
      <c r="B411" s="34">
        <v>493</v>
      </c>
      <c r="C411" s="34">
        <v>493</v>
      </c>
      <c r="D411" s="31">
        <f t="shared" si="121"/>
        <v>616.25</v>
      </c>
      <c r="E411" s="31">
        <f>(B411*(25/100)+B411)</f>
        <v>616.25</v>
      </c>
      <c r="F411" s="3" t="s">
        <v>1285</v>
      </c>
    </row>
    <row r="412" spans="1:6" x14ac:dyDescent="0.25">
      <c r="A412" s="1" t="s">
        <v>329</v>
      </c>
      <c r="B412" s="18">
        <v>1127</v>
      </c>
      <c r="C412" s="18">
        <f t="shared" ref="C412:C419" si="128">(B412*(25/100)+B412)</f>
        <v>1408.75</v>
      </c>
      <c r="D412" s="18">
        <f t="shared" si="121"/>
        <v>1408.75</v>
      </c>
      <c r="E412" s="18">
        <f t="shared" ref="E412:E419" si="129">B412</f>
        <v>1127</v>
      </c>
      <c r="F412" s="3" t="s">
        <v>1286</v>
      </c>
    </row>
    <row r="413" spans="1:6" x14ac:dyDescent="0.25">
      <c r="A413" s="1" t="s">
        <v>330</v>
      </c>
      <c r="B413" s="18">
        <v>350</v>
      </c>
      <c r="C413" s="18">
        <f t="shared" si="128"/>
        <v>437.5</v>
      </c>
      <c r="D413" s="18">
        <f t="shared" si="121"/>
        <v>437.5</v>
      </c>
      <c r="E413" s="18">
        <f t="shared" si="129"/>
        <v>350</v>
      </c>
      <c r="F413" s="3" t="s">
        <v>1287</v>
      </c>
    </row>
    <row r="414" spans="1:6" x14ac:dyDescent="0.25">
      <c r="A414" s="1" t="s">
        <v>742</v>
      </c>
      <c r="B414" s="18">
        <v>480</v>
      </c>
      <c r="C414" s="18">
        <f t="shared" si="128"/>
        <v>600</v>
      </c>
      <c r="D414" s="18">
        <f t="shared" si="121"/>
        <v>600</v>
      </c>
      <c r="E414" s="18">
        <f t="shared" si="129"/>
        <v>480</v>
      </c>
      <c r="F414" s="3" t="s">
        <v>1288</v>
      </c>
    </row>
    <row r="415" spans="1:6" x14ac:dyDescent="0.25">
      <c r="A415" s="1" t="s">
        <v>734</v>
      </c>
      <c r="B415" s="18">
        <v>540</v>
      </c>
      <c r="C415" s="18">
        <f t="shared" si="128"/>
        <v>675</v>
      </c>
      <c r="D415" s="18">
        <f t="shared" si="121"/>
        <v>675</v>
      </c>
      <c r="E415" s="18">
        <f t="shared" si="129"/>
        <v>540</v>
      </c>
      <c r="F415" s="3" t="s">
        <v>1289</v>
      </c>
    </row>
    <row r="416" spans="1:6" x14ac:dyDescent="0.25">
      <c r="A416" s="1" t="s">
        <v>331</v>
      </c>
      <c r="B416" s="18">
        <v>350</v>
      </c>
      <c r="C416" s="18">
        <f t="shared" si="128"/>
        <v>437.5</v>
      </c>
      <c r="D416" s="18">
        <f t="shared" si="121"/>
        <v>437.5</v>
      </c>
      <c r="E416" s="18">
        <f t="shared" si="129"/>
        <v>350</v>
      </c>
      <c r="F416" s="3" t="s">
        <v>1290</v>
      </c>
    </row>
    <row r="417" spans="1:6" x14ac:dyDescent="0.25">
      <c r="A417" s="1" t="s">
        <v>332</v>
      </c>
      <c r="B417" s="18">
        <v>350</v>
      </c>
      <c r="C417" s="18">
        <f t="shared" si="128"/>
        <v>437.5</v>
      </c>
      <c r="D417" s="18">
        <f t="shared" si="121"/>
        <v>437.5</v>
      </c>
      <c r="E417" s="18">
        <f t="shared" si="129"/>
        <v>350</v>
      </c>
      <c r="F417" s="3" t="s">
        <v>1291</v>
      </c>
    </row>
    <row r="418" spans="1:6" x14ac:dyDescent="0.25">
      <c r="A418" s="1" t="s">
        <v>333</v>
      </c>
      <c r="B418" s="18">
        <v>1350</v>
      </c>
      <c r="C418" s="18">
        <f t="shared" si="128"/>
        <v>1687.5</v>
      </c>
      <c r="D418" s="18">
        <f t="shared" si="121"/>
        <v>1687.5</v>
      </c>
      <c r="E418" s="18">
        <f t="shared" si="129"/>
        <v>1350</v>
      </c>
      <c r="F418" s="3" t="s">
        <v>1292</v>
      </c>
    </row>
    <row r="419" spans="1:6" x14ac:dyDescent="0.25">
      <c r="A419" s="1" t="s">
        <v>334</v>
      </c>
      <c r="B419" s="18">
        <v>650</v>
      </c>
      <c r="C419" s="18">
        <f t="shared" si="128"/>
        <v>812.5</v>
      </c>
      <c r="D419" s="18">
        <f t="shared" si="121"/>
        <v>812.5</v>
      </c>
      <c r="E419" s="18">
        <f t="shared" si="129"/>
        <v>650</v>
      </c>
      <c r="F419" s="3" t="s">
        <v>1293</v>
      </c>
    </row>
    <row r="420" spans="1:6" x14ac:dyDescent="0.25">
      <c r="A420" s="14" t="s">
        <v>335</v>
      </c>
      <c r="B420" s="34">
        <v>1893</v>
      </c>
      <c r="C420" s="34">
        <v>1893</v>
      </c>
      <c r="D420" s="31">
        <f t="shared" si="121"/>
        <v>2366.25</v>
      </c>
      <c r="E420" s="31">
        <f t="shared" ref="E420:E421" si="130">(B420*(25/100)+B420)</f>
        <v>2366.25</v>
      </c>
      <c r="F420" s="3" t="s">
        <v>1294</v>
      </c>
    </row>
    <row r="421" spans="1:6" x14ac:dyDescent="0.25">
      <c r="A421" s="14" t="s">
        <v>336</v>
      </c>
      <c r="B421" s="34">
        <v>2943</v>
      </c>
      <c r="C421" s="34">
        <v>2943</v>
      </c>
      <c r="D421" s="31">
        <f t="shared" si="121"/>
        <v>3678.75</v>
      </c>
      <c r="E421" s="31">
        <f t="shared" si="130"/>
        <v>3678.75</v>
      </c>
      <c r="F421" s="3" t="s">
        <v>1295</v>
      </c>
    </row>
    <row r="422" spans="1:6" x14ac:dyDescent="0.25">
      <c r="A422" s="1" t="s">
        <v>337</v>
      </c>
      <c r="B422" s="18">
        <v>350</v>
      </c>
      <c r="C422" s="18">
        <f t="shared" ref="C422" si="131">(B422*(25/100)+B422)</f>
        <v>437.5</v>
      </c>
      <c r="D422" s="18">
        <f t="shared" si="121"/>
        <v>437.5</v>
      </c>
      <c r="E422" s="18">
        <f>B422</f>
        <v>350</v>
      </c>
      <c r="F422" s="3" t="s">
        <v>1296</v>
      </c>
    </row>
    <row r="423" spans="1:6" x14ac:dyDescent="0.25">
      <c r="A423" s="14" t="s">
        <v>338</v>
      </c>
      <c r="B423" s="34">
        <v>1893</v>
      </c>
      <c r="C423" s="34">
        <v>1893</v>
      </c>
      <c r="D423" s="31">
        <f t="shared" si="121"/>
        <v>2366.25</v>
      </c>
      <c r="E423" s="31">
        <f>(B423*(25/100)+B423)</f>
        <v>2366.25</v>
      </c>
      <c r="F423" s="3" t="s">
        <v>1297</v>
      </c>
    </row>
    <row r="424" spans="1:6" x14ac:dyDescent="0.25">
      <c r="A424" s="1" t="s">
        <v>339</v>
      </c>
      <c r="B424" s="18">
        <v>2750</v>
      </c>
      <c r="C424" s="18">
        <f t="shared" ref="C424:C425" si="132">(B424*(25/100)+B424)</f>
        <v>3437.5</v>
      </c>
      <c r="D424" s="18">
        <f t="shared" si="121"/>
        <v>3437.5</v>
      </c>
      <c r="E424" s="18">
        <f t="shared" ref="E424:E425" si="133">B424</f>
        <v>2750</v>
      </c>
      <c r="F424" s="3" t="s">
        <v>1298</v>
      </c>
    </row>
    <row r="425" spans="1:6" x14ac:dyDescent="0.25">
      <c r="A425" s="1" t="s">
        <v>340</v>
      </c>
      <c r="B425" s="18">
        <v>650</v>
      </c>
      <c r="C425" s="18">
        <f t="shared" si="132"/>
        <v>812.5</v>
      </c>
      <c r="D425" s="18">
        <f t="shared" si="121"/>
        <v>812.5</v>
      </c>
      <c r="E425" s="18">
        <f t="shared" si="133"/>
        <v>650</v>
      </c>
      <c r="F425" s="3" t="s">
        <v>1299</v>
      </c>
    </row>
    <row r="426" spans="1:6" x14ac:dyDescent="0.25">
      <c r="A426" s="14" t="s">
        <v>341</v>
      </c>
      <c r="B426" s="34">
        <v>493</v>
      </c>
      <c r="C426" s="34">
        <v>493</v>
      </c>
      <c r="D426" s="31">
        <f t="shared" si="121"/>
        <v>616.25</v>
      </c>
      <c r="E426" s="31">
        <f>(B426*(25/100)+B426)</f>
        <v>616.25</v>
      </c>
      <c r="F426" s="3" t="s">
        <v>1300</v>
      </c>
    </row>
    <row r="427" spans="1:6" x14ac:dyDescent="0.25">
      <c r="A427" s="1" t="s">
        <v>851</v>
      </c>
      <c r="B427" s="18">
        <v>390</v>
      </c>
      <c r="C427" s="18">
        <f t="shared" ref="C427:C428" si="134">(B427*(25/100)+B427)</f>
        <v>487.5</v>
      </c>
      <c r="D427" s="18">
        <f t="shared" si="121"/>
        <v>487.5</v>
      </c>
      <c r="E427" s="18">
        <f t="shared" ref="E427:E428" si="135">B427</f>
        <v>390</v>
      </c>
      <c r="F427" s="3" t="s">
        <v>1301</v>
      </c>
    </row>
    <row r="428" spans="1:6" x14ac:dyDescent="0.25">
      <c r="A428" s="1" t="s">
        <v>342</v>
      </c>
      <c r="B428" s="18">
        <v>1350</v>
      </c>
      <c r="C428" s="18">
        <f t="shared" si="134"/>
        <v>1687.5</v>
      </c>
      <c r="D428" s="18">
        <f t="shared" si="121"/>
        <v>1687.5</v>
      </c>
      <c r="E428" s="18">
        <f t="shared" si="135"/>
        <v>1350</v>
      </c>
      <c r="F428" s="3" t="s">
        <v>1302</v>
      </c>
    </row>
    <row r="429" spans="1:6" x14ac:dyDescent="0.25">
      <c r="A429" s="14" t="s">
        <v>343</v>
      </c>
      <c r="B429" s="34">
        <v>1893</v>
      </c>
      <c r="C429" s="34">
        <v>1893</v>
      </c>
      <c r="D429" s="31">
        <f t="shared" si="121"/>
        <v>2366.25</v>
      </c>
      <c r="E429" s="31">
        <f>(B429*(25/100)+B429)</f>
        <v>2366.25</v>
      </c>
      <c r="F429" s="3" t="s">
        <v>1303</v>
      </c>
    </row>
    <row r="430" spans="1:6" x14ac:dyDescent="0.25">
      <c r="A430" s="1" t="s">
        <v>344</v>
      </c>
      <c r="B430" s="18">
        <v>1350</v>
      </c>
      <c r="C430" s="18">
        <f t="shared" ref="C430:C449" si="136">(B430*(25/100)+B430)</f>
        <v>1687.5</v>
      </c>
      <c r="D430" s="18">
        <f t="shared" si="121"/>
        <v>1687.5</v>
      </c>
      <c r="E430" s="18">
        <f t="shared" ref="E430:E449" si="137">B430</f>
        <v>1350</v>
      </c>
      <c r="F430" s="3" t="s">
        <v>1304</v>
      </c>
    </row>
    <row r="431" spans="1:6" x14ac:dyDescent="0.25">
      <c r="A431" s="1" t="s">
        <v>746</v>
      </c>
      <c r="B431" s="18">
        <v>390</v>
      </c>
      <c r="C431" s="18">
        <f t="shared" si="136"/>
        <v>487.5</v>
      </c>
      <c r="D431" s="18">
        <f t="shared" si="121"/>
        <v>487.5</v>
      </c>
      <c r="E431" s="18">
        <f t="shared" si="137"/>
        <v>390</v>
      </c>
      <c r="F431" s="3" t="s">
        <v>1305</v>
      </c>
    </row>
    <row r="432" spans="1:6" x14ac:dyDescent="0.25">
      <c r="A432" s="1" t="s">
        <v>345</v>
      </c>
      <c r="B432" s="18">
        <v>350</v>
      </c>
      <c r="C432" s="18">
        <f t="shared" si="136"/>
        <v>437.5</v>
      </c>
      <c r="D432" s="18">
        <f t="shared" si="121"/>
        <v>437.5</v>
      </c>
      <c r="E432" s="18">
        <f t="shared" si="137"/>
        <v>350</v>
      </c>
      <c r="F432" s="3" t="s">
        <v>1306</v>
      </c>
    </row>
    <row r="433" spans="1:6" x14ac:dyDescent="0.25">
      <c r="A433" s="1" t="s">
        <v>346</v>
      </c>
      <c r="B433" s="18">
        <v>400</v>
      </c>
      <c r="C433" s="18">
        <f t="shared" si="136"/>
        <v>500</v>
      </c>
      <c r="D433" s="18">
        <f t="shared" si="121"/>
        <v>500</v>
      </c>
      <c r="E433" s="18">
        <f t="shared" si="137"/>
        <v>400</v>
      </c>
      <c r="F433" s="3" t="s">
        <v>1307</v>
      </c>
    </row>
    <row r="434" spans="1:6" x14ac:dyDescent="0.25">
      <c r="A434" s="1" t="s">
        <v>347</v>
      </c>
      <c r="B434" s="18">
        <v>650</v>
      </c>
      <c r="C434" s="18">
        <f t="shared" si="136"/>
        <v>812.5</v>
      </c>
      <c r="D434" s="18">
        <f t="shared" si="121"/>
        <v>812.5</v>
      </c>
      <c r="E434" s="18">
        <f t="shared" si="137"/>
        <v>650</v>
      </c>
      <c r="F434" s="3" t="s">
        <v>1308</v>
      </c>
    </row>
    <row r="435" spans="1:6" x14ac:dyDescent="0.25">
      <c r="A435" s="1" t="s">
        <v>348</v>
      </c>
      <c r="B435" s="18">
        <v>1000</v>
      </c>
      <c r="C435" s="18">
        <f t="shared" si="136"/>
        <v>1250</v>
      </c>
      <c r="D435" s="18">
        <f t="shared" si="121"/>
        <v>1250</v>
      </c>
      <c r="E435" s="18">
        <f t="shared" si="137"/>
        <v>1000</v>
      </c>
      <c r="F435" s="3" t="s">
        <v>1309</v>
      </c>
    </row>
    <row r="436" spans="1:6" x14ac:dyDescent="0.25">
      <c r="A436" s="1" t="s">
        <v>349</v>
      </c>
      <c r="B436" s="18">
        <v>350</v>
      </c>
      <c r="C436" s="18">
        <f t="shared" si="136"/>
        <v>437.5</v>
      </c>
      <c r="D436" s="18">
        <f t="shared" si="121"/>
        <v>437.5</v>
      </c>
      <c r="E436" s="18">
        <f t="shared" si="137"/>
        <v>350</v>
      </c>
      <c r="F436" s="3" t="s">
        <v>1310</v>
      </c>
    </row>
    <row r="437" spans="1:6" x14ac:dyDescent="0.25">
      <c r="A437" s="1" t="s">
        <v>825</v>
      </c>
      <c r="B437" s="18">
        <v>390</v>
      </c>
      <c r="C437" s="18">
        <f t="shared" si="136"/>
        <v>487.5</v>
      </c>
      <c r="D437" s="18">
        <f t="shared" si="121"/>
        <v>487.5</v>
      </c>
      <c r="E437" s="18">
        <f t="shared" si="137"/>
        <v>390</v>
      </c>
      <c r="F437" s="3" t="s">
        <v>1311</v>
      </c>
    </row>
    <row r="438" spans="1:6" x14ac:dyDescent="0.25">
      <c r="A438" s="1" t="s">
        <v>350</v>
      </c>
      <c r="B438" s="18">
        <v>130</v>
      </c>
      <c r="C438" s="18">
        <f t="shared" si="136"/>
        <v>162.5</v>
      </c>
      <c r="D438" s="18">
        <f t="shared" si="121"/>
        <v>162.5</v>
      </c>
      <c r="E438" s="18">
        <f t="shared" si="137"/>
        <v>130</v>
      </c>
      <c r="F438" s="3" t="s">
        <v>1312</v>
      </c>
    </row>
    <row r="439" spans="1:6" x14ac:dyDescent="0.25">
      <c r="A439" s="1" t="s">
        <v>351</v>
      </c>
      <c r="B439" s="18">
        <v>1350</v>
      </c>
      <c r="C439" s="18">
        <f t="shared" si="136"/>
        <v>1687.5</v>
      </c>
      <c r="D439" s="18">
        <f t="shared" si="121"/>
        <v>1687.5</v>
      </c>
      <c r="E439" s="18">
        <f t="shared" si="137"/>
        <v>1350</v>
      </c>
      <c r="F439" s="3" t="s">
        <v>1313</v>
      </c>
    </row>
    <row r="440" spans="1:6" x14ac:dyDescent="0.25">
      <c r="A440" s="1" t="s">
        <v>352</v>
      </c>
      <c r="B440" s="18">
        <v>130</v>
      </c>
      <c r="C440" s="18">
        <f t="shared" si="136"/>
        <v>162.5</v>
      </c>
      <c r="D440" s="18">
        <f t="shared" si="121"/>
        <v>162.5</v>
      </c>
      <c r="E440" s="18">
        <f t="shared" si="137"/>
        <v>130</v>
      </c>
      <c r="F440" s="3" t="s">
        <v>1314</v>
      </c>
    </row>
    <row r="441" spans="1:6" x14ac:dyDescent="0.25">
      <c r="A441" s="1" t="s">
        <v>353</v>
      </c>
      <c r="B441" s="18">
        <v>400</v>
      </c>
      <c r="C441" s="18">
        <f t="shared" si="136"/>
        <v>500</v>
      </c>
      <c r="D441" s="18">
        <f t="shared" si="121"/>
        <v>500</v>
      </c>
      <c r="E441" s="18">
        <f t="shared" si="137"/>
        <v>400</v>
      </c>
      <c r="F441" s="3" t="s">
        <v>1315</v>
      </c>
    </row>
    <row r="442" spans="1:6" x14ac:dyDescent="0.25">
      <c r="A442" s="1" t="s">
        <v>354</v>
      </c>
      <c r="B442" s="18">
        <v>350</v>
      </c>
      <c r="C442" s="18">
        <f t="shared" si="136"/>
        <v>437.5</v>
      </c>
      <c r="D442" s="18">
        <f t="shared" si="121"/>
        <v>437.5</v>
      </c>
      <c r="E442" s="18">
        <f t="shared" si="137"/>
        <v>350</v>
      </c>
      <c r="F442" s="3" t="s">
        <v>1316</v>
      </c>
    </row>
    <row r="443" spans="1:6" x14ac:dyDescent="0.25">
      <c r="A443" s="1" t="s">
        <v>355</v>
      </c>
      <c r="B443" s="18">
        <v>650</v>
      </c>
      <c r="C443" s="18">
        <f t="shared" si="136"/>
        <v>812.5</v>
      </c>
      <c r="D443" s="18">
        <f t="shared" si="121"/>
        <v>812.5</v>
      </c>
      <c r="E443" s="18">
        <f t="shared" si="137"/>
        <v>650</v>
      </c>
      <c r="F443" s="3" t="s">
        <v>1317</v>
      </c>
    </row>
    <row r="444" spans="1:6" x14ac:dyDescent="0.25">
      <c r="A444" s="1" t="s">
        <v>835</v>
      </c>
      <c r="B444" s="18">
        <v>380</v>
      </c>
      <c r="C444" s="18">
        <f t="shared" si="136"/>
        <v>475</v>
      </c>
      <c r="D444" s="18">
        <f t="shared" si="121"/>
        <v>475</v>
      </c>
      <c r="E444" s="18">
        <f t="shared" si="137"/>
        <v>380</v>
      </c>
      <c r="F444" s="3" t="s">
        <v>1318</v>
      </c>
    </row>
    <row r="445" spans="1:6" x14ac:dyDescent="0.25">
      <c r="A445" s="1" t="s">
        <v>356</v>
      </c>
      <c r="B445" s="18">
        <v>580</v>
      </c>
      <c r="C445" s="18">
        <f t="shared" si="136"/>
        <v>725</v>
      </c>
      <c r="D445" s="18">
        <f t="shared" si="121"/>
        <v>725</v>
      </c>
      <c r="E445" s="18">
        <f t="shared" si="137"/>
        <v>580</v>
      </c>
      <c r="F445" s="3" t="s">
        <v>1319</v>
      </c>
    </row>
    <row r="446" spans="1:6" x14ac:dyDescent="0.25">
      <c r="A446" s="1" t="s">
        <v>357</v>
      </c>
      <c r="B446" s="18">
        <v>273</v>
      </c>
      <c r="C446" s="18">
        <f t="shared" si="136"/>
        <v>341.25</v>
      </c>
      <c r="D446" s="18">
        <f t="shared" si="121"/>
        <v>341.25</v>
      </c>
      <c r="E446" s="18">
        <f t="shared" si="137"/>
        <v>273</v>
      </c>
      <c r="F446" s="3" t="s">
        <v>1320</v>
      </c>
    </row>
    <row r="447" spans="1:6" x14ac:dyDescent="0.25">
      <c r="A447" s="1" t="s">
        <v>358</v>
      </c>
      <c r="B447" s="18">
        <v>350</v>
      </c>
      <c r="C447" s="18">
        <f t="shared" si="136"/>
        <v>437.5</v>
      </c>
      <c r="D447" s="18">
        <f t="shared" si="121"/>
        <v>437.5</v>
      </c>
      <c r="E447" s="18">
        <f t="shared" si="137"/>
        <v>350</v>
      </c>
      <c r="F447" s="3" t="s">
        <v>1321</v>
      </c>
    </row>
    <row r="448" spans="1:6" x14ac:dyDescent="0.25">
      <c r="A448" s="1" t="s">
        <v>359</v>
      </c>
      <c r="B448" s="18">
        <v>350</v>
      </c>
      <c r="C448" s="18">
        <f t="shared" si="136"/>
        <v>437.5</v>
      </c>
      <c r="D448" s="18">
        <f t="shared" si="121"/>
        <v>437.5</v>
      </c>
      <c r="E448" s="18">
        <f t="shared" si="137"/>
        <v>350</v>
      </c>
      <c r="F448" s="3" t="s">
        <v>1322</v>
      </c>
    </row>
    <row r="449" spans="1:6" x14ac:dyDescent="0.25">
      <c r="A449" s="1" t="s">
        <v>360</v>
      </c>
      <c r="B449" s="18">
        <v>650</v>
      </c>
      <c r="C449" s="18">
        <f t="shared" si="136"/>
        <v>812.5</v>
      </c>
      <c r="D449" s="18">
        <f t="shared" si="121"/>
        <v>812.5</v>
      </c>
      <c r="E449" s="18">
        <f t="shared" si="137"/>
        <v>650</v>
      </c>
      <c r="F449" s="3" t="s">
        <v>1323</v>
      </c>
    </row>
    <row r="450" spans="1:6" x14ac:dyDescent="0.25">
      <c r="A450" s="14" t="s">
        <v>361</v>
      </c>
      <c r="B450" s="34">
        <v>493</v>
      </c>
      <c r="C450" s="34">
        <v>493</v>
      </c>
      <c r="D450" s="31">
        <f t="shared" si="121"/>
        <v>616.25</v>
      </c>
      <c r="E450" s="31">
        <f t="shared" ref="E450:E451" si="138">(B450*(25/100)+B450)</f>
        <v>616.25</v>
      </c>
      <c r="F450" s="3" t="s">
        <v>1324</v>
      </c>
    </row>
    <row r="451" spans="1:6" x14ac:dyDescent="0.25">
      <c r="A451" s="14" t="s">
        <v>362</v>
      </c>
      <c r="B451" s="34">
        <v>913</v>
      </c>
      <c r="C451" s="34">
        <v>913</v>
      </c>
      <c r="D451" s="31">
        <f t="shared" ref="D451" si="139">(B451*(25/100)+B451)</f>
        <v>1141.25</v>
      </c>
      <c r="E451" s="31">
        <f t="shared" si="138"/>
        <v>1141.25</v>
      </c>
      <c r="F451" s="3" t="s">
        <v>1325</v>
      </c>
    </row>
    <row r="452" spans="1:6" x14ac:dyDescent="0.25">
      <c r="A452" s="1" t="s">
        <v>363</v>
      </c>
      <c r="B452" s="18">
        <v>350</v>
      </c>
      <c r="C452" s="18">
        <f t="shared" ref="C452:C454" si="140">(B452*(25/100)+B452)</f>
        <v>437.5</v>
      </c>
      <c r="D452" s="18">
        <f t="shared" ref="D452:D514" si="141">(B452*(25/100)+B452)</f>
        <v>437.5</v>
      </c>
      <c r="E452" s="18">
        <f t="shared" ref="E452:E454" si="142">B452</f>
        <v>350</v>
      </c>
      <c r="F452" s="3" t="s">
        <v>1326</v>
      </c>
    </row>
    <row r="453" spans="1:6" x14ac:dyDescent="0.25">
      <c r="A453" s="1" t="s">
        <v>683</v>
      </c>
      <c r="B453" s="18">
        <v>400</v>
      </c>
      <c r="C453" s="18">
        <f t="shared" si="140"/>
        <v>500</v>
      </c>
      <c r="D453" s="18">
        <f t="shared" si="141"/>
        <v>500</v>
      </c>
      <c r="E453" s="18">
        <f t="shared" si="142"/>
        <v>400</v>
      </c>
      <c r="F453" s="3" t="s">
        <v>1327</v>
      </c>
    </row>
    <row r="454" spans="1:6" x14ac:dyDescent="0.25">
      <c r="A454" s="1" t="s">
        <v>364</v>
      </c>
      <c r="B454" s="18">
        <v>650</v>
      </c>
      <c r="C454" s="18">
        <f t="shared" si="140"/>
        <v>812.5</v>
      </c>
      <c r="D454" s="18">
        <f t="shared" si="141"/>
        <v>812.5</v>
      </c>
      <c r="E454" s="18">
        <f t="shared" si="142"/>
        <v>650</v>
      </c>
      <c r="F454" s="3" t="s">
        <v>1328</v>
      </c>
    </row>
    <row r="455" spans="1:6" x14ac:dyDescent="0.25">
      <c r="A455" s="14" t="s">
        <v>799</v>
      </c>
      <c r="B455" s="34">
        <v>1893</v>
      </c>
      <c r="C455" s="34">
        <v>1893</v>
      </c>
      <c r="D455" s="31">
        <f t="shared" si="141"/>
        <v>2366.25</v>
      </c>
      <c r="E455" s="31">
        <f>(B455*(25/100)+B455)</f>
        <v>2366.25</v>
      </c>
      <c r="F455" s="3" t="s">
        <v>1329</v>
      </c>
    </row>
    <row r="456" spans="1:6" x14ac:dyDescent="0.25">
      <c r="A456" s="1" t="s">
        <v>365</v>
      </c>
      <c r="B456" s="18">
        <v>650</v>
      </c>
      <c r="C456" s="18">
        <f t="shared" ref="C456" si="143">(B456*(25/100)+B456)</f>
        <v>812.5</v>
      </c>
      <c r="D456" s="18">
        <f t="shared" si="141"/>
        <v>812.5</v>
      </c>
      <c r="E456" s="18">
        <f>B456</f>
        <v>650</v>
      </c>
      <c r="F456" s="3" t="s">
        <v>1330</v>
      </c>
    </row>
    <row r="457" spans="1:6" x14ac:dyDescent="0.25">
      <c r="A457" s="14" t="s">
        <v>366</v>
      </c>
      <c r="B457" s="34">
        <v>3013</v>
      </c>
      <c r="C457" s="34">
        <v>3013</v>
      </c>
      <c r="D457" s="31">
        <f t="shared" si="141"/>
        <v>3766.25</v>
      </c>
      <c r="E457" s="31">
        <f>(B457*(25/100)+B457)</f>
        <v>3766.25</v>
      </c>
      <c r="F457" s="3" t="s">
        <v>1331</v>
      </c>
    </row>
    <row r="458" spans="1:6" x14ac:dyDescent="0.25">
      <c r="A458" s="1" t="s">
        <v>367</v>
      </c>
      <c r="B458" s="18">
        <v>3450</v>
      </c>
      <c r="C458" s="18">
        <f t="shared" ref="C458:C474" si="144">(B458*(25/100)+B458)</f>
        <v>4312.5</v>
      </c>
      <c r="D458" s="18">
        <f t="shared" si="141"/>
        <v>4312.5</v>
      </c>
      <c r="E458" s="18">
        <f t="shared" ref="E458:E474" si="145">B458</f>
        <v>3450</v>
      </c>
      <c r="F458" s="3" t="s">
        <v>1332</v>
      </c>
    </row>
    <row r="459" spans="1:6" x14ac:dyDescent="0.25">
      <c r="A459" s="1" t="s">
        <v>368</v>
      </c>
      <c r="B459" s="18">
        <v>1350</v>
      </c>
      <c r="C459" s="18">
        <f t="shared" si="144"/>
        <v>1687.5</v>
      </c>
      <c r="D459" s="18">
        <f t="shared" si="141"/>
        <v>1687.5</v>
      </c>
      <c r="E459" s="18">
        <f t="shared" si="145"/>
        <v>1350</v>
      </c>
      <c r="F459" s="3" t="s">
        <v>1333</v>
      </c>
    </row>
    <row r="460" spans="1:6" x14ac:dyDescent="0.25">
      <c r="A460" s="1" t="s">
        <v>369</v>
      </c>
      <c r="B460" s="18">
        <v>250</v>
      </c>
      <c r="C460" s="18">
        <f t="shared" si="144"/>
        <v>312.5</v>
      </c>
      <c r="D460" s="18">
        <f t="shared" si="141"/>
        <v>312.5</v>
      </c>
      <c r="E460" s="18">
        <f t="shared" si="145"/>
        <v>250</v>
      </c>
      <c r="F460" s="3" t="s">
        <v>1334</v>
      </c>
    </row>
    <row r="461" spans="1:6" x14ac:dyDescent="0.25">
      <c r="A461" s="1" t="s">
        <v>370</v>
      </c>
      <c r="B461" s="18">
        <v>230</v>
      </c>
      <c r="C461" s="18">
        <f t="shared" si="144"/>
        <v>287.5</v>
      </c>
      <c r="D461" s="18">
        <f t="shared" si="141"/>
        <v>287.5</v>
      </c>
      <c r="E461" s="18">
        <f t="shared" si="145"/>
        <v>230</v>
      </c>
      <c r="F461" s="3" t="s">
        <v>1335</v>
      </c>
    </row>
    <row r="462" spans="1:6" x14ac:dyDescent="0.25">
      <c r="A462" s="1" t="s">
        <v>863</v>
      </c>
      <c r="B462" s="18">
        <v>570</v>
      </c>
      <c r="C462" s="18">
        <f t="shared" si="144"/>
        <v>712.5</v>
      </c>
      <c r="D462" s="18">
        <f t="shared" si="141"/>
        <v>712.5</v>
      </c>
      <c r="E462" s="18">
        <f t="shared" si="145"/>
        <v>570</v>
      </c>
      <c r="F462" s="3" t="s">
        <v>1336</v>
      </c>
    </row>
    <row r="463" spans="1:6" x14ac:dyDescent="0.25">
      <c r="A463" s="1" t="s">
        <v>371</v>
      </c>
      <c r="B463" s="18">
        <v>350</v>
      </c>
      <c r="C463" s="18">
        <f t="shared" si="144"/>
        <v>437.5</v>
      </c>
      <c r="D463" s="18">
        <f t="shared" si="141"/>
        <v>437.5</v>
      </c>
      <c r="E463" s="18">
        <f t="shared" si="145"/>
        <v>350</v>
      </c>
      <c r="F463" s="3" t="s">
        <v>1337</v>
      </c>
    </row>
    <row r="464" spans="1:6" x14ac:dyDescent="0.25">
      <c r="A464" s="1" t="s">
        <v>372</v>
      </c>
      <c r="B464" s="18">
        <v>450</v>
      </c>
      <c r="C464" s="18">
        <f t="shared" si="144"/>
        <v>562.5</v>
      </c>
      <c r="D464" s="18">
        <f t="shared" si="141"/>
        <v>562.5</v>
      </c>
      <c r="E464" s="18">
        <f t="shared" si="145"/>
        <v>450</v>
      </c>
      <c r="F464" s="3" t="s">
        <v>1338</v>
      </c>
    </row>
    <row r="465" spans="1:6" x14ac:dyDescent="0.25">
      <c r="A465" s="1" t="s">
        <v>373</v>
      </c>
      <c r="B465" s="18">
        <v>350</v>
      </c>
      <c r="C465" s="18">
        <f t="shared" si="144"/>
        <v>437.5</v>
      </c>
      <c r="D465" s="18">
        <f t="shared" si="141"/>
        <v>437.5</v>
      </c>
      <c r="E465" s="18">
        <f t="shared" si="145"/>
        <v>350</v>
      </c>
      <c r="F465" s="3" t="s">
        <v>1339</v>
      </c>
    </row>
    <row r="466" spans="1:6" x14ac:dyDescent="0.25">
      <c r="A466" s="1" t="s">
        <v>374</v>
      </c>
      <c r="B466" s="18">
        <v>350</v>
      </c>
      <c r="C466" s="18">
        <f t="shared" si="144"/>
        <v>437.5</v>
      </c>
      <c r="D466" s="18">
        <f t="shared" si="141"/>
        <v>437.5</v>
      </c>
      <c r="E466" s="18">
        <f t="shared" si="145"/>
        <v>350</v>
      </c>
      <c r="F466" s="3" t="s">
        <v>1340</v>
      </c>
    </row>
    <row r="467" spans="1:6" x14ac:dyDescent="0.25">
      <c r="A467" s="1" t="s">
        <v>375</v>
      </c>
      <c r="B467" s="18">
        <v>650</v>
      </c>
      <c r="C467" s="18">
        <f t="shared" si="144"/>
        <v>812.5</v>
      </c>
      <c r="D467" s="18">
        <f t="shared" si="141"/>
        <v>812.5</v>
      </c>
      <c r="E467" s="18">
        <f t="shared" si="145"/>
        <v>650</v>
      </c>
      <c r="F467" s="3" t="s">
        <v>1341</v>
      </c>
    </row>
    <row r="468" spans="1:6" x14ac:dyDescent="0.25">
      <c r="A468" s="1" t="s">
        <v>376</v>
      </c>
      <c r="B468" s="18">
        <v>323</v>
      </c>
      <c r="C468" s="18">
        <f t="shared" si="144"/>
        <v>403.75</v>
      </c>
      <c r="D468" s="18">
        <f t="shared" si="141"/>
        <v>403.75</v>
      </c>
      <c r="E468" s="18">
        <f t="shared" si="145"/>
        <v>323</v>
      </c>
      <c r="F468" s="3" t="s">
        <v>1342</v>
      </c>
    </row>
    <row r="469" spans="1:6" x14ac:dyDescent="0.25">
      <c r="A469" s="1" t="s">
        <v>377</v>
      </c>
      <c r="B469" s="18">
        <v>650</v>
      </c>
      <c r="C469" s="18">
        <f t="shared" si="144"/>
        <v>812.5</v>
      </c>
      <c r="D469" s="18">
        <f t="shared" si="141"/>
        <v>812.5</v>
      </c>
      <c r="E469" s="18">
        <f t="shared" si="145"/>
        <v>650</v>
      </c>
      <c r="F469" s="3" t="s">
        <v>1343</v>
      </c>
    </row>
    <row r="470" spans="1:6" x14ac:dyDescent="0.25">
      <c r="A470" s="1" t="s">
        <v>378</v>
      </c>
      <c r="B470" s="18">
        <v>350</v>
      </c>
      <c r="C470" s="18">
        <f t="shared" si="144"/>
        <v>437.5</v>
      </c>
      <c r="D470" s="18">
        <f t="shared" si="141"/>
        <v>437.5</v>
      </c>
      <c r="E470" s="18">
        <f t="shared" si="145"/>
        <v>350</v>
      </c>
      <c r="F470" s="3" t="s">
        <v>1344</v>
      </c>
    </row>
    <row r="471" spans="1:6" x14ac:dyDescent="0.25">
      <c r="A471" s="1" t="s">
        <v>379</v>
      </c>
      <c r="B471" s="18">
        <v>550</v>
      </c>
      <c r="C471" s="18">
        <f t="shared" si="144"/>
        <v>687.5</v>
      </c>
      <c r="D471" s="18">
        <f t="shared" si="141"/>
        <v>687.5</v>
      </c>
      <c r="E471" s="18">
        <f t="shared" si="145"/>
        <v>550</v>
      </c>
      <c r="F471" s="3" t="s">
        <v>1345</v>
      </c>
    </row>
    <row r="472" spans="1:6" x14ac:dyDescent="0.25">
      <c r="A472" s="1" t="s">
        <v>380</v>
      </c>
      <c r="B472" s="18">
        <v>1348</v>
      </c>
      <c r="C472" s="18">
        <f t="shared" si="144"/>
        <v>1685</v>
      </c>
      <c r="D472" s="18">
        <f t="shared" si="141"/>
        <v>1685</v>
      </c>
      <c r="E472" s="18">
        <f t="shared" si="145"/>
        <v>1348</v>
      </c>
      <c r="F472" s="3" t="s">
        <v>1346</v>
      </c>
    </row>
    <row r="473" spans="1:6" x14ac:dyDescent="0.25">
      <c r="A473" s="1" t="s">
        <v>853</v>
      </c>
      <c r="B473" s="18">
        <v>370</v>
      </c>
      <c r="C473" s="18">
        <f t="shared" si="144"/>
        <v>462.5</v>
      </c>
      <c r="D473" s="18">
        <f t="shared" si="141"/>
        <v>462.5</v>
      </c>
      <c r="E473" s="18">
        <f t="shared" si="145"/>
        <v>370</v>
      </c>
      <c r="F473" s="3" t="s">
        <v>1347</v>
      </c>
    </row>
    <row r="474" spans="1:6" x14ac:dyDescent="0.25">
      <c r="A474" s="1" t="s">
        <v>381</v>
      </c>
      <c r="B474" s="18">
        <v>350</v>
      </c>
      <c r="C474" s="18">
        <f t="shared" si="144"/>
        <v>437.5</v>
      </c>
      <c r="D474" s="18">
        <f t="shared" si="141"/>
        <v>437.5</v>
      </c>
      <c r="E474" s="18">
        <f t="shared" si="145"/>
        <v>350</v>
      </c>
      <c r="F474" s="3" t="s">
        <v>1348</v>
      </c>
    </row>
    <row r="475" spans="1:6" x14ac:dyDescent="0.25">
      <c r="A475" s="14" t="s">
        <v>382</v>
      </c>
      <c r="B475" s="34">
        <v>1403</v>
      </c>
      <c r="C475" s="34">
        <v>1403</v>
      </c>
      <c r="D475" s="31">
        <f t="shared" si="141"/>
        <v>1753.75</v>
      </c>
      <c r="E475" s="31">
        <f>(B475*(25/100)+B475)</f>
        <v>1753.75</v>
      </c>
      <c r="F475" s="3" t="s">
        <v>1349</v>
      </c>
    </row>
    <row r="476" spans="1:6" x14ac:dyDescent="0.25">
      <c r="A476" s="1" t="s">
        <v>718</v>
      </c>
      <c r="B476" s="18">
        <v>950</v>
      </c>
      <c r="C476" s="18">
        <f t="shared" ref="C476:C478" si="146">(B476*(25/100)+B476)</f>
        <v>1187.5</v>
      </c>
      <c r="D476" s="18">
        <f t="shared" si="141"/>
        <v>1187.5</v>
      </c>
      <c r="E476" s="18">
        <f t="shared" ref="E476:E478" si="147">B476</f>
        <v>950</v>
      </c>
      <c r="F476" s="3" t="s">
        <v>1350</v>
      </c>
    </row>
    <row r="477" spans="1:6" x14ac:dyDescent="0.25">
      <c r="A477" s="1" t="s">
        <v>383</v>
      </c>
      <c r="B477" s="18">
        <v>350</v>
      </c>
      <c r="C477" s="18">
        <f t="shared" si="146"/>
        <v>437.5</v>
      </c>
      <c r="D477" s="18">
        <f t="shared" si="141"/>
        <v>437.5</v>
      </c>
      <c r="E477" s="18">
        <f t="shared" si="147"/>
        <v>350</v>
      </c>
      <c r="F477" s="3" t="s">
        <v>1351</v>
      </c>
    </row>
    <row r="478" spans="1:6" x14ac:dyDescent="0.25">
      <c r="A478" s="1" t="s">
        <v>384</v>
      </c>
      <c r="B478" s="18">
        <v>1350</v>
      </c>
      <c r="C478" s="18">
        <f t="shared" si="146"/>
        <v>1687.5</v>
      </c>
      <c r="D478" s="18">
        <f t="shared" si="141"/>
        <v>1687.5</v>
      </c>
      <c r="E478" s="18">
        <f t="shared" si="147"/>
        <v>1350</v>
      </c>
      <c r="F478" s="3" t="s">
        <v>1352</v>
      </c>
    </row>
    <row r="479" spans="1:6" x14ac:dyDescent="0.25">
      <c r="A479" s="14" t="s">
        <v>385</v>
      </c>
      <c r="B479" s="34">
        <v>1403</v>
      </c>
      <c r="C479" s="34">
        <v>1403</v>
      </c>
      <c r="D479" s="31">
        <f t="shared" si="141"/>
        <v>1753.75</v>
      </c>
      <c r="E479" s="31">
        <f t="shared" ref="E479:E481" si="148">(B479*(25/100)+B479)</f>
        <v>1753.75</v>
      </c>
      <c r="F479" s="3" t="s">
        <v>1353</v>
      </c>
    </row>
    <row r="480" spans="1:6" x14ac:dyDescent="0.25">
      <c r="A480" s="16" t="s">
        <v>386</v>
      </c>
      <c r="B480" s="35">
        <v>1895</v>
      </c>
      <c r="C480" s="35">
        <v>1895</v>
      </c>
      <c r="D480" s="31">
        <f t="shared" si="141"/>
        <v>2368.75</v>
      </c>
      <c r="E480" s="31">
        <f t="shared" si="148"/>
        <v>2368.75</v>
      </c>
      <c r="F480" s="3"/>
    </row>
    <row r="481" spans="1:6" x14ac:dyDescent="0.25">
      <c r="A481" s="14" t="s">
        <v>387</v>
      </c>
      <c r="B481" s="34">
        <v>1403</v>
      </c>
      <c r="C481" s="34">
        <v>1403</v>
      </c>
      <c r="D481" s="31">
        <f t="shared" si="141"/>
        <v>1753.75</v>
      </c>
      <c r="E481" s="31">
        <f t="shared" si="148"/>
        <v>1753.75</v>
      </c>
      <c r="F481" s="3" t="s">
        <v>1354</v>
      </c>
    </row>
    <row r="482" spans="1:6" x14ac:dyDescent="0.25">
      <c r="A482" s="1" t="s">
        <v>388</v>
      </c>
      <c r="B482" s="18">
        <v>350</v>
      </c>
      <c r="C482" s="18">
        <f t="shared" ref="C482:C485" si="149">(B482*(25/100)+B482)</f>
        <v>437.5</v>
      </c>
      <c r="D482" s="18">
        <f t="shared" si="141"/>
        <v>437.5</v>
      </c>
      <c r="E482" s="18">
        <f t="shared" ref="E482:E485" si="150">B482</f>
        <v>350</v>
      </c>
      <c r="F482" s="3" t="s">
        <v>1355</v>
      </c>
    </row>
    <row r="483" spans="1:6" x14ac:dyDescent="0.25">
      <c r="A483" s="1" t="s">
        <v>389</v>
      </c>
      <c r="B483" s="18">
        <v>650</v>
      </c>
      <c r="C483" s="18">
        <f t="shared" si="149"/>
        <v>812.5</v>
      </c>
      <c r="D483" s="18">
        <f t="shared" si="141"/>
        <v>812.5</v>
      </c>
      <c r="E483" s="18">
        <f t="shared" si="150"/>
        <v>650</v>
      </c>
      <c r="F483" s="3" t="s">
        <v>1356</v>
      </c>
    </row>
    <row r="484" spans="1:6" x14ac:dyDescent="0.25">
      <c r="A484" s="1" t="s">
        <v>390</v>
      </c>
      <c r="B484" s="18">
        <v>1000</v>
      </c>
      <c r="C484" s="18">
        <f t="shared" si="149"/>
        <v>1250</v>
      </c>
      <c r="D484" s="18">
        <f t="shared" si="141"/>
        <v>1250</v>
      </c>
      <c r="E484" s="18">
        <f t="shared" si="150"/>
        <v>1000</v>
      </c>
      <c r="F484" s="3" t="s">
        <v>1357</v>
      </c>
    </row>
    <row r="485" spans="1:6" x14ac:dyDescent="0.25">
      <c r="A485" s="1" t="s">
        <v>827</v>
      </c>
      <c r="B485" s="18">
        <v>370</v>
      </c>
      <c r="C485" s="18">
        <f t="shared" si="149"/>
        <v>462.5</v>
      </c>
      <c r="D485" s="18">
        <f t="shared" si="141"/>
        <v>462.5</v>
      </c>
      <c r="E485" s="18">
        <f t="shared" si="150"/>
        <v>370</v>
      </c>
      <c r="F485" s="3" t="s">
        <v>1358</v>
      </c>
    </row>
    <row r="486" spans="1:6" x14ac:dyDescent="0.25">
      <c r="A486" s="14" t="s">
        <v>391</v>
      </c>
      <c r="B486" s="34">
        <v>913</v>
      </c>
      <c r="C486" s="34">
        <v>913</v>
      </c>
      <c r="D486" s="31">
        <f t="shared" si="141"/>
        <v>1141.25</v>
      </c>
      <c r="E486" s="31">
        <f>(B486*(25/100)+B486)</f>
        <v>1141.25</v>
      </c>
      <c r="F486" s="3" t="s">
        <v>1359</v>
      </c>
    </row>
    <row r="487" spans="1:6" x14ac:dyDescent="0.25">
      <c r="A487" s="1" t="s">
        <v>728</v>
      </c>
      <c r="B487" s="18">
        <v>400</v>
      </c>
      <c r="C487" s="18">
        <f t="shared" ref="C487" si="151">(B487*(25/100)+B487)</f>
        <v>500</v>
      </c>
      <c r="D487" s="18">
        <f t="shared" si="141"/>
        <v>500</v>
      </c>
      <c r="E487" s="18">
        <f>B487</f>
        <v>400</v>
      </c>
      <c r="F487" s="3" t="s">
        <v>1360</v>
      </c>
    </row>
    <row r="488" spans="1:6" x14ac:dyDescent="0.25">
      <c r="A488" s="14" t="s">
        <v>392</v>
      </c>
      <c r="B488" s="34">
        <v>1893</v>
      </c>
      <c r="C488" s="34">
        <v>1893</v>
      </c>
      <c r="D488" s="31">
        <f t="shared" si="141"/>
        <v>2366.25</v>
      </c>
      <c r="E488" s="31">
        <f>(B488*(25/100)+B488)</f>
        <v>2366.25</v>
      </c>
      <c r="F488" s="3" t="s">
        <v>1361</v>
      </c>
    </row>
    <row r="489" spans="1:6" x14ac:dyDescent="0.25">
      <c r="A489" s="1" t="s">
        <v>393</v>
      </c>
      <c r="B489" s="18">
        <v>350</v>
      </c>
      <c r="C489" s="18">
        <f t="shared" ref="C489:C509" si="152">(B489*(25/100)+B489)</f>
        <v>437.5</v>
      </c>
      <c r="D489" s="18">
        <f t="shared" si="141"/>
        <v>437.5</v>
      </c>
      <c r="E489" s="18">
        <f t="shared" ref="E489:E509" si="153">B489</f>
        <v>350</v>
      </c>
      <c r="F489" s="3" t="s">
        <v>1362</v>
      </c>
    </row>
    <row r="490" spans="1:6" x14ac:dyDescent="0.25">
      <c r="A490" s="1" t="s">
        <v>394</v>
      </c>
      <c r="B490" s="18">
        <v>650</v>
      </c>
      <c r="C490" s="18">
        <f t="shared" si="152"/>
        <v>812.5</v>
      </c>
      <c r="D490" s="18">
        <f t="shared" si="141"/>
        <v>812.5</v>
      </c>
      <c r="E490" s="18">
        <f t="shared" si="153"/>
        <v>650</v>
      </c>
      <c r="F490" s="3" t="s">
        <v>1363</v>
      </c>
    </row>
    <row r="491" spans="1:6" x14ac:dyDescent="0.25">
      <c r="A491" s="1" t="s">
        <v>395</v>
      </c>
      <c r="B491" s="18">
        <v>350</v>
      </c>
      <c r="C491" s="18">
        <f t="shared" si="152"/>
        <v>437.5</v>
      </c>
      <c r="D491" s="18">
        <f t="shared" si="141"/>
        <v>437.5</v>
      </c>
      <c r="E491" s="18">
        <f t="shared" si="153"/>
        <v>350</v>
      </c>
      <c r="F491" s="3" t="s">
        <v>1364</v>
      </c>
    </row>
    <row r="492" spans="1:6" x14ac:dyDescent="0.25">
      <c r="A492" s="1" t="s">
        <v>396</v>
      </c>
      <c r="B492" s="18">
        <v>350</v>
      </c>
      <c r="C492" s="18">
        <f t="shared" si="152"/>
        <v>437.5</v>
      </c>
      <c r="D492" s="18">
        <f t="shared" si="141"/>
        <v>437.5</v>
      </c>
      <c r="E492" s="18">
        <f t="shared" si="153"/>
        <v>350</v>
      </c>
      <c r="F492" s="3" t="s">
        <v>1365</v>
      </c>
    </row>
    <row r="493" spans="1:6" x14ac:dyDescent="0.25">
      <c r="A493" s="1" t="s">
        <v>800</v>
      </c>
      <c r="B493" s="18">
        <v>350</v>
      </c>
      <c r="C493" s="18">
        <f t="shared" si="152"/>
        <v>437.5</v>
      </c>
      <c r="D493" s="18">
        <f t="shared" si="141"/>
        <v>437.5</v>
      </c>
      <c r="E493" s="18">
        <f t="shared" si="153"/>
        <v>350</v>
      </c>
      <c r="F493" s="3" t="s">
        <v>1366</v>
      </c>
    </row>
    <row r="494" spans="1:6" x14ac:dyDescent="0.25">
      <c r="A494" s="1" t="s">
        <v>397</v>
      </c>
      <c r="B494" s="18">
        <v>350</v>
      </c>
      <c r="C494" s="18">
        <f t="shared" si="152"/>
        <v>437.5</v>
      </c>
      <c r="D494" s="18">
        <f t="shared" si="141"/>
        <v>437.5</v>
      </c>
      <c r="E494" s="18">
        <f t="shared" si="153"/>
        <v>350</v>
      </c>
      <c r="F494" s="3" t="s">
        <v>1367</v>
      </c>
    </row>
    <row r="495" spans="1:6" x14ac:dyDescent="0.25">
      <c r="A495" s="1" t="s">
        <v>761</v>
      </c>
      <c r="B495" s="18">
        <v>295</v>
      </c>
      <c r="C495" s="18">
        <f t="shared" si="152"/>
        <v>368.75</v>
      </c>
      <c r="D495" s="18">
        <f t="shared" si="141"/>
        <v>368.75</v>
      </c>
      <c r="E495" s="18">
        <f t="shared" si="153"/>
        <v>295</v>
      </c>
      <c r="F495" s="3" t="s">
        <v>1368</v>
      </c>
    </row>
    <row r="496" spans="1:6" x14ac:dyDescent="0.25">
      <c r="A496" s="1" t="s">
        <v>398</v>
      </c>
      <c r="B496" s="18">
        <v>1350</v>
      </c>
      <c r="C496" s="18">
        <f t="shared" si="152"/>
        <v>1687.5</v>
      </c>
      <c r="D496" s="18">
        <f t="shared" si="141"/>
        <v>1687.5</v>
      </c>
      <c r="E496" s="18">
        <f t="shared" si="153"/>
        <v>1350</v>
      </c>
      <c r="F496" s="3" t="s">
        <v>1369</v>
      </c>
    </row>
    <row r="497" spans="1:6" x14ac:dyDescent="0.25">
      <c r="A497" s="1" t="s">
        <v>824</v>
      </c>
      <c r="B497" s="18">
        <v>340</v>
      </c>
      <c r="C497" s="18">
        <f t="shared" si="152"/>
        <v>425</v>
      </c>
      <c r="D497" s="18">
        <f t="shared" si="141"/>
        <v>425</v>
      </c>
      <c r="E497" s="18">
        <f t="shared" si="153"/>
        <v>340</v>
      </c>
      <c r="F497" s="3" t="s">
        <v>1370</v>
      </c>
    </row>
    <row r="498" spans="1:6" x14ac:dyDescent="0.25">
      <c r="A498" s="1" t="s">
        <v>399</v>
      </c>
      <c r="B498" s="18">
        <v>1350</v>
      </c>
      <c r="C498" s="18">
        <f t="shared" si="152"/>
        <v>1687.5</v>
      </c>
      <c r="D498" s="18">
        <f t="shared" si="141"/>
        <v>1687.5</v>
      </c>
      <c r="E498" s="18">
        <f t="shared" si="153"/>
        <v>1350</v>
      </c>
      <c r="F498" s="3" t="s">
        <v>1371</v>
      </c>
    </row>
    <row r="499" spans="1:6" x14ac:dyDescent="0.25">
      <c r="A499" s="1" t="s">
        <v>400</v>
      </c>
      <c r="B499" s="18">
        <v>350</v>
      </c>
      <c r="C499" s="18">
        <f t="shared" si="152"/>
        <v>437.5</v>
      </c>
      <c r="D499" s="18">
        <f t="shared" si="141"/>
        <v>437.5</v>
      </c>
      <c r="E499" s="18">
        <f t="shared" si="153"/>
        <v>350</v>
      </c>
      <c r="F499" s="3" t="s">
        <v>1372</v>
      </c>
    </row>
    <row r="500" spans="1:6" x14ac:dyDescent="0.25">
      <c r="A500" s="1" t="s">
        <v>716</v>
      </c>
      <c r="B500" s="18">
        <v>1900</v>
      </c>
      <c r="C500" s="18">
        <f t="shared" si="152"/>
        <v>2375</v>
      </c>
      <c r="D500" s="18">
        <f t="shared" si="141"/>
        <v>2375</v>
      </c>
      <c r="E500" s="18">
        <f t="shared" si="153"/>
        <v>1900</v>
      </c>
      <c r="F500" s="3" t="s">
        <v>1373</v>
      </c>
    </row>
    <row r="501" spans="1:6" x14ac:dyDescent="0.25">
      <c r="A501" s="1" t="s">
        <v>401</v>
      </c>
      <c r="B501" s="18">
        <v>350</v>
      </c>
      <c r="C501" s="18">
        <f t="shared" si="152"/>
        <v>437.5</v>
      </c>
      <c r="D501" s="18">
        <f t="shared" si="141"/>
        <v>437.5</v>
      </c>
      <c r="E501" s="18">
        <f t="shared" si="153"/>
        <v>350</v>
      </c>
      <c r="F501" s="3" t="s">
        <v>1374</v>
      </c>
    </row>
    <row r="502" spans="1:6" x14ac:dyDescent="0.25">
      <c r="A502" s="1" t="s">
        <v>402</v>
      </c>
      <c r="B502" s="18">
        <v>250</v>
      </c>
      <c r="C502" s="18">
        <f t="shared" si="152"/>
        <v>312.5</v>
      </c>
      <c r="D502" s="18">
        <f t="shared" si="141"/>
        <v>312.5</v>
      </c>
      <c r="E502" s="18">
        <f t="shared" si="153"/>
        <v>250</v>
      </c>
      <c r="F502" s="3" t="s">
        <v>1375</v>
      </c>
    </row>
    <row r="503" spans="1:6" x14ac:dyDescent="0.25">
      <c r="A503" s="1" t="s">
        <v>832</v>
      </c>
      <c r="B503" s="18">
        <v>3060</v>
      </c>
      <c r="C503" s="18">
        <f t="shared" si="152"/>
        <v>3825</v>
      </c>
      <c r="D503" s="18">
        <f t="shared" si="141"/>
        <v>3825</v>
      </c>
      <c r="E503" s="18">
        <f t="shared" si="153"/>
        <v>3060</v>
      </c>
      <c r="F503" s="3" t="s">
        <v>1376</v>
      </c>
    </row>
    <row r="504" spans="1:6" x14ac:dyDescent="0.25">
      <c r="A504" s="1" t="s">
        <v>403</v>
      </c>
      <c r="B504" s="18">
        <v>650</v>
      </c>
      <c r="C504" s="18">
        <f t="shared" si="152"/>
        <v>812.5</v>
      </c>
      <c r="D504" s="18">
        <f t="shared" si="141"/>
        <v>812.5</v>
      </c>
      <c r="E504" s="18">
        <f t="shared" si="153"/>
        <v>650</v>
      </c>
      <c r="F504" s="3" t="s">
        <v>1377</v>
      </c>
    </row>
    <row r="505" spans="1:6" x14ac:dyDescent="0.25">
      <c r="A505" s="1" t="s">
        <v>404</v>
      </c>
      <c r="B505" s="18">
        <v>350</v>
      </c>
      <c r="C505" s="18">
        <f t="shared" si="152"/>
        <v>437.5</v>
      </c>
      <c r="D505" s="18">
        <f t="shared" si="141"/>
        <v>437.5</v>
      </c>
      <c r="E505" s="18">
        <f t="shared" si="153"/>
        <v>350</v>
      </c>
      <c r="F505" s="3" t="s">
        <v>1378</v>
      </c>
    </row>
    <row r="506" spans="1:6" x14ac:dyDescent="0.25">
      <c r="A506" s="1" t="s">
        <v>405</v>
      </c>
      <c r="B506" s="18">
        <v>350</v>
      </c>
      <c r="C506" s="18">
        <f t="shared" si="152"/>
        <v>437.5</v>
      </c>
      <c r="D506" s="18">
        <f t="shared" si="141"/>
        <v>437.5</v>
      </c>
      <c r="E506" s="18">
        <f t="shared" si="153"/>
        <v>350</v>
      </c>
      <c r="F506" s="3" t="s">
        <v>1379</v>
      </c>
    </row>
    <row r="507" spans="1:6" x14ac:dyDescent="0.25">
      <c r="A507" s="1" t="s">
        <v>406</v>
      </c>
      <c r="B507" s="18">
        <v>350</v>
      </c>
      <c r="C507" s="18">
        <f t="shared" si="152"/>
        <v>437.5</v>
      </c>
      <c r="D507" s="18">
        <f t="shared" si="141"/>
        <v>437.5</v>
      </c>
      <c r="E507" s="18">
        <f t="shared" si="153"/>
        <v>350</v>
      </c>
      <c r="F507" s="3" t="s">
        <v>1380</v>
      </c>
    </row>
    <row r="508" spans="1:6" x14ac:dyDescent="0.25">
      <c r="A508" s="1" t="s">
        <v>407</v>
      </c>
      <c r="B508" s="18">
        <v>350</v>
      </c>
      <c r="C508" s="18">
        <f t="shared" si="152"/>
        <v>437.5</v>
      </c>
      <c r="D508" s="18">
        <f t="shared" si="141"/>
        <v>437.5</v>
      </c>
      <c r="E508" s="18">
        <f t="shared" si="153"/>
        <v>350</v>
      </c>
      <c r="F508" s="3" t="s">
        <v>1381</v>
      </c>
    </row>
    <row r="509" spans="1:6" x14ac:dyDescent="0.25">
      <c r="A509" s="1" t="s">
        <v>408</v>
      </c>
      <c r="B509" s="18">
        <v>350</v>
      </c>
      <c r="C509" s="18">
        <f t="shared" si="152"/>
        <v>437.5</v>
      </c>
      <c r="D509" s="18">
        <f t="shared" si="141"/>
        <v>437.5</v>
      </c>
      <c r="E509" s="18">
        <f t="shared" si="153"/>
        <v>350</v>
      </c>
      <c r="F509" s="3" t="s">
        <v>1382</v>
      </c>
    </row>
    <row r="510" spans="1:6" x14ac:dyDescent="0.25">
      <c r="A510" s="14" t="s">
        <v>409</v>
      </c>
      <c r="B510" s="34">
        <v>913</v>
      </c>
      <c r="C510" s="34">
        <v>913</v>
      </c>
      <c r="D510" s="31">
        <f t="shared" si="141"/>
        <v>1141.25</v>
      </c>
      <c r="E510" s="31">
        <f t="shared" ref="E510:E512" si="154">(B510*(25/100)+B510)</f>
        <v>1141.25</v>
      </c>
      <c r="F510" s="3" t="s">
        <v>1383</v>
      </c>
    </row>
    <row r="511" spans="1:6" x14ac:dyDescent="0.25">
      <c r="A511" s="14" t="s">
        <v>410</v>
      </c>
      <c r="B511" s="34">
        <v>1893</v>
      </c>
      <c r="C511" s="34">
        <v>1893</v>
      </c>
      <c r="D511" s="31">
        <f t="shared" si="141"/>
        <v>2366.25</v>
      </c>
      <c r="E511" s="31">
        <f t="shared" si="154"/>
        <v>2366.25</v>
      </c>
      <c r="F511" s="3" t="s">
        <v>1384</v>
      </c>
    </row>
    <row r="512" spans="1:6" x14ac:dyDescent="0.25">
      <c r="A512" s="14" t="s">
        <v>411</v>
      </c>
      <c r="B512" s="34">
        <v>1893</v>
      </c>
      <c r="C512" s="34">
        <v>1893</v>
      </c>
      <c r="D512" s="31">
        <f t="shared" si="141"/>
        <v>2366.25</v>
      </c>
      <c r="E512" s="31">
        <f t="shared" si="154"/>
        <v>2366.25</v>
      </c>
      <c r="F512" s="3" t="s">
        <v>1385</v>
      </c>
    </row>
    <row r="513" spans="1:6" x14ac:dyDescent="0.25">
      <c r="A513" s="1" t="s">
        <v>412</v>
      </c>
      <c r="B513" s="18">
        <v>1350</v>
      </c>
      <c r="C513" s="18">
        <f t="shared" ref="C513" si="155">(B513*(25/100)+B513)</f>
        <v>1687.5</v>
      </c>
      <c r="D513" s="18">
        <f t="shared" si="141"/>
        <v>1687.5</v>
      </c>
      <c r="E513" s="18">
        <f>B513</f>
        <v>1350</v>
      </c>
      <c r="F513" s="3" t="s">
        <v>1386</v>
      </c>
    </row>
    <row r="514" spans="1:6" x14ac:dyDescent="0.25">
      <c r="A514" s="14" t="s">
        <v>413</v>
      </c>
      <c r="B514" s="34">
        <v>1893</v>
      </c>
      <c r="C514" s="34">
        <v>1893</v>
      </c>
      <c r="D514" s="31">
        <f t="shared" si="141"/>
        <v>2366.25</v>
      </c>
      <c r="E514" s="31">
        <f>(B514*(25/100)+B514)</f>
        <v>2366.25</v>
      </c>
      <c r="F514" s="3" t="s">
        <v>1387</v>
      </c>
    </row>
    <row r="515" spans="1:6" x14ac:dyDescent="0.25">
      <c r="A515" s="1" t="s">
        <v>414</v>
      </c>
      <c r="B515" s="18">
        <v>350</v>
      </c>
      <c r="C515" s="18">
        <f t="shared" ref="C515:C519" si="156">(B515*(25/100)+B515)</f>
        <v>437.5</v>
      </c>
      <c r="D515" s="18">
        <f t="shared" ref="D515:D578" si="157">(B515*(25/100)+B515)</f>
        <v>437.5</v>
      </c>
      <c r="E515" s="18">
        <f t="shared" ref="E515:E519" si="158">B515</f>
        <v>350</v>
      </c>
      <c r="F515" s="3" t="s">
        <v>1388</v>
      </c>
    </row>
    <row r="516" spans="1:6" x14ac:dyDescent="0.25">
      <c r="A516" s="1" t="s">
        <v>415</v>
      </c>
      <c r="B516" s="18">
        <v>250</v>
      </c>
      <c r="C516" s="18">
        <f t="shared" si="156"/>
        <v>312.5</v>
      </c>
      <c r="D516" s="18">
        <f t="shared" si="157"/>
        <v>312.5</v>
      </c>
      <c r="E516" s="18">
        <f t="shared" si="158"/>
        <v>250</v>
      </c>
      <c r="F516" s="3" t="s">
        <v>1389</v>
      </c>
    </row>
    <row r="517" spans="1:6" x14ac:dyDescent="0.25">
      <c r="A517" s="1" t="s">
        <v>416</v>
      </c>
      <c r="B517" s="18">
        <v>350</v>
      </c>
      <c r="C517" s="18">
        <f t="shared" si="156"/>
        <v>437.5</v>
      </c>
      <c r="D517" s="18">
        <f t="shared" si="157"/>
        <v>437.5</v>
      </c>
      <c r="E517" s="18">
        <f t="shared" si="158"/>
        <v>350</v>
      </c>
      <c r="F517" s="3" t="s">
        <v>1390</v>
      </c>
    </row>
    <row r="518" spans="1:6" x14ac:dyDescent="0.25">
      <c r="A518" s="1" t="s">
        <v>417</v>
      </c>
      <c r="B518" s="18">
        <v>2150</v>
      </c>
      <c r="C518" s="18">
        <f t="shared" si="156"/>
        <v>2687.5</v>
      </c>
      <c r="D518" s="18">
        <f t="shared" si="157"/>
        <v>2687.5</v>
      </c>
      <c r="E518" s="18">
        <f t="shared" si="158"/>
        <v>2150</v>
      </c>
      <c r="F518" s="3" t="s">
        <v>1391</v>
      </c>
    </row>
    <row r="519" spans="1:6" x14ac:dyDescent="0.25">
      <c r="A519" s="1" t="s">
        <v>418</v>
      </c>
      <c r="B519" s="18">
        <v>650</v>
      </c>
      <c r="C519" s="18">
        <f t="shared" si="156"/>
        <v>812.5</v>
      </c>
      <c r="D519" s="18">
        <f t="shared" si="157"/>
        <v>812.5</v>
      </c>
      <c r="E519" s="18">
        <f t="shared" si="158"/>
        <v>650</v>
      </c>
      <c r="F519" s="3" t="s">
        <v>1392</v>
      </c>
    </row>
    <row r="520" spans="1:6" x14ac:dyDescent="0.25">
      <c r="A520" s="14" t="s">
        <v>419</v>
      </c>
      <c r="B520" s="34">
        <v>258</v>
      </c>
      <c r="C520" s="34">
        <v>258</v>
      </c>
      <c r="D520" s="31">
        <f t="shared" si="157"/>
        <v>322.5</v>
      </c>
      <c r="E520" s="31">
        <f>(B520*(25/100)+B520)</f>
        <v>322.5</v>
      </c>
      <c r="F520" s="3" t="s">
        <v>1393</v>
      </c>
    </row>
    <row r="521" spans="1:6" x14ac:dyDescent="0.25">
      <c r="A521" s="1" t="s">
        <v>420</v>
      </c>
      <c r="B521" s="18">
        <v>650</v>
      </c>
      <c r="C521" s="18">
        <f t="shared" ref="C521" si="159">(B521*(25/100)+B521)</f>
        <v>812.5</v>
      </c>
      <c r="D521" s="18">
        <f t="shared" si="157"/>
        <v>812.5</v>
      </c>
      <c r="E521" s="18">
        <f>B521</f>
        <v>650</v>
      </c>
      <c r="F521" s="3" t="s">
        <v>1394</v>
      </c>
    </row>
    <row r="522" spans="1:6" x14ac:dyDescent="0.25">
      <c r="A522" s="14" t="s">
        <v>421</v>
      </c>
      <c r="B522" s="34">
        <v>913</v>
      </c>
      <c r="C522" s="34">
        <v>913</v>
      </c>
      <c r="D522" s="31">
        <f t="shared" si="157"/>
        <v>1141.25</v>
      </c>
      <c r="E522" s="31">
        <f>(B522*(25/100)+B522)</f>
        <v>1141.25</v>
      </c>
      <c r="F522" s="3" t="s">
        <v>1395</v>
      </c>
    </row>
    <row r="523" spans="1:6" x14ac:dyDescent="0.25">
      <c r="A523" s="1" t="s">
        <v>422</v>
      </c>
      <c r="B523" s="18">
        <v>650</v>
      </c>
      <c r="C523" s="18">
        <f t="shared" ref="C523:C526" si="160">(B523*(25/100)+B523)</f>
        <v>812.5</v>
      </c>
      <c r="D523" s="18">
        <f t="shared" si="157"/>
        <v>812.5</v>
      </c>
      <c r="E523" s="18">
        <f t="shared" ref="E523:E526" si="161">B523</f>
        <v>650</v>
      </c>
      <c r="F523" s="3" t="s">
        <v>1396</v>
      </c>
    </row>
    <row r="524" spans="1:6" x14ac:dyDescent="0.25">
      <c r="A524" s="1" t="s">
        <v>423</v>
      </c>
      <c r="B524" s="18">
        <v>210</v>
      </c>
      <c r="C524" s="18">
        <f t="shared" si="160"/>
        <v>262.5</v>
      </c>
      <c r="D524" s="18">
        <f t="shared" si="157"/>
        <v>262.5</v>
      </c>
      <c r="E524" s="18">
        <f t="shared" si="161"/>
        <v>210</v>
      </c>
      <c r="F524" s="3" t="s">
        <v>1397</v>
      </c>
    </row>
    <row r="525" spans="1:6" x14ac:dyDescent="0.25">
      <c r="A525" s="1" t="s">
        <v>838</v>
      </c>
      <c r="B525" s="18">
        <v>3230</v>
      </c>
      <c r="C525" s="18">
        <f t="shared" si="160"/>
        <v>4037.5</v>
      </c>
      <c r="D525" s="18">
        <f t="shared" si="157"/>
        <v>4037.5</v>
      </c>
      <c r="E525" s="18">
        <f t="shared" si="161"/>
        <v>3230</v>
      </c>
      <c r="F525" s="3">
        <v>81001510551</v>
      </c>
    </row>
    <row r="526" spans="1:6" x14ac:dyDescent="0.25">
      <c r="A526" s="1" t="s">
        <v>424</v>
      </c>
      <c r="B526" s="18">
        <v>350</v>
      </c>
      <c r="C526" s="18">
        <f t="shared" si="160"/>
        <v>437.5</v>
      </c>
      <c r="D526" s="18">
        <f t="shared" si="157"/>
        <v>437.5</v>
      </c>
      <c r="E526" s="18">
        <f t="shared" si="161"/>
        <v>350</v>
      </c>
      <c r="F526" s="3" t="s">
        <v>1398</v>
      </c>
    </row>
    <row r="527" spans="1:6" x14ac:dyDescent="0.25">
      <c r="A527" s="14" t="s">
        <v>697</v>
      </c>
      <c r="B527" s="34">
        <v>773</v>
      </c>
      <c r="C527" s="34">
        <v>773</v>
      </c>
      <c r="D527" s="31">
        <f t="shared" si="157"/>
        <v>966.25</v>
      </c>
      <c r="E527" s="31">
        <f>(B527*(25/100)+B527)</f>
        <v>966.25</v>
      </c>
      <c r="F527" s="3" t="s">
        <v>1399</v>
      </c>
    </row>
    <row r="528" spans="1:6" x14ac:dyDescent="0.25">
      <c r="A528" s="1" t="s">
        <v>425</v>
      </c>
      <c r="B528" s="18">
        <v>650</v>
      </c>
      <c r="C528" s="18">
        <f t="shared" ref="C528:C529" si="162">(B528*(25/100)+B528)</f>
        <v>812.5</v>
      </c>
      <c r="D528" s="18">
        <f t="shared" si="157"/>
        <v>812.5</v>
      </c>
      <c r="E528" s="18">
        <f t="shared" ref="E528:E529" si="163">B528</f>
        <v>650</v>
      </c>
      <c r="F528" s="3" t="s">
        <v>1400</v>
      </c>
    </row>
    <row r="529" spans="1:6" x14ac:dyDescent="0.25">
      <c r="A529" s="1" t="s">
        <v>426</v>
      </c>
      <c r="B529" s="18">
        <v>400</v>
      </c>
      <c r="C529" s="18">
        <f t="shared" si="162"/>
        <v>500</v>
      </c>
      <c r="D529" s="18">
        <f t="shared" si="157"/>
        <v>500</v>
      </c>
      <c r="E529" s="18">
        <f t="shared" si="163"/>
        <v>400</v>
      </c>
      <c r="F529" s="3" t="s">
        <v>1401</v>
      </c>
    </row>
    <row r="530" spans="1:6" x14ac:dyDescent="0.25">
      <c r="A530" s="14" t="s">
        <v>427</v>
      </c>
      <c r="B530" s="34">
        <v>3013</v>
      </c>
      <c r="C530" s="34">
        <v>3013</v>
      </c>
      <c r="D530" s="31">
        <f t="shared" si="157"/>
        <v>3766.25</v>
      </c>
      <c r="E530" s="31">
        <f t="shared" ref="E530:E531" si="164">(B530*(25/100)+B530)</f>
        <v>3766.25</v>
      </c>
      <c r="F530" s="3" t="s">
        <v>1402</v>
      </c>
    </row>
    <row r="531" spans="1:6" x14ac:dyDescent="0.25">
      <c r="A531" s="14" t="s">
        <v>1403</v>
      </c>
      <c r="B531" s="34">
        <v>493</v>
      </c>
      <c r="C531" s="34">
        <v>493</v>
      </c>
      <c r="D531" s="31">
        <f t="shared" si="157"/>
        <v>616.25</v>
      </c>
      <c r="E531" s="31">
        <f t="shared" si="164"/>
        <v>616.25</v>
      </c>
      <c r="F531" s="3" t="s">
        <v>1404</v>
      </c>
    </row>
    <row r="532" spans="1:6" x14ac:dyDescent="0.25">
      <c r="A532" s="1" t="s">
        <v>740</v>
      </c>
      <c r="B532" s="18">
        <v>190</v>
      </c>
      <c r="C532" s="18">
        <f t="shared" ref="C532:C537" si="165">(B532*(25/100)+B532)</f>
        <v>237.5</v>
      </c>
      <c r="D532" s="18">
        <f t="shared" si="157"/>
        <v>237.5</v>
      </c>
      <c r="E532" s="18">
        <f t="shared" ref="E532:E537" si="166">B532</f>
        <v>190</v>
      </c>
      <c r="F532" s="3" t="s">
        <v>1405</v>
      </c>
    </row>
    <row r="533" spans="1:6" x14ac:dyDescent="0.25">
      <c r="A533" s="1" t="s">
        <v>428</v>
      </c>
      <c r="B533" s="18">
        <v>250</v>
      </c>
      <c r="C533" s="18">
        <f t="shared" si="165"/>
        <v>312.5</v>
      </c>
      <c r="D533" s="18">
        <f t="shared" si="157"/>
        <v>312.5</v>
      </c>
      <c r="E533" s="18">
        <f t="shared" si="166"/>
        <v>250</v>
      </c>
      <c r="F533" s="3" t="s">
        <v>1406</v>
      </c>
    </row>
    <row r="534" spans="1:6" x14ac:dyDescent="0.25">
      <c r="A534" s="1" t="s">
        <v>429</v>
      </c>
      <c r="B534" s="18">
        <v>650</v>
      </c>
      <c r="C534" s="18">
        <f t="shared" si="165"/>
        <v>812.5</v>
      </c>
      <c r="D534" s="18">
        <f t="shared" si="157"/>
        <v>812.5</v>
      </c>
      <c r="E534" s="18">
        <f t="shared" si="166"/>
        <v>650</v>
      </c>
      <c r="F534" s="3" t="s">
        <v>1407</v>
      </c>
    </row>
    <row r="535" spans="1:6" x14ac:dyDescent="0.25">
      <c r="A535" s="1" t="s">
        <v>430</v>
      </c>
      <c r="B535" s="18">
        <v>350</v>
      </c>
      <c r="C535" s="18">
        <f t="shared" si="165"/>
        <v>437.5</v>
      </c>
      <c r="D535" s="18">
        <f t="shared" si="157"/>
        <v>437.5</v>
      </c>
      <c r="E535" s="18">
        <f t="shared" si="166"/>
        <v>350</v>
      </c>
      <c r="F535" s="3" t="s">
        <v>1408</v>
      </c>
    </row>
    <row r="536" spans="1:6" x14ac:dyDescent="0.25">
      <c r="A536" s="1" t="s">
        <v>431</v>
      </c>
      <c r="B536" s="18">
        <v>350</v>
      </c>
      <c r="C536" s="18">
        <f t="shared" si="165"/>
        <v>437.5</v>
      </c>
      <c r="D536" s="18">
        <f t="shared" si="157"/>
        <v>437.5</v>
      </c>
      <c r="E536" s="18">
        <f t="shared" si="166"/>
        <v>350</v>
      </c>
      <c r="F536" s="3" t="s">
        <v>1409</v>
      </c>
    </row>
    <row r="537" spans="1:6" x14ac:dyDescent="0.25">
      <c r="A537" s="1" t="s">
        <v>773</v>
      </c>
      <c r="B537" s="18">
        <v>350</v>
      </c>
      <c r="C537" s="18">
        <f t="shared" si="165"/>
        <v>437.5</v>
      </c>
      <c r="D537" s="18">
        <f t="shared" si="157"/>
        <v>437.5</v>
      </c>
      <c r="E537" s="18">
        <f t="shared" si="166"/>
        <v>350</v>
      </c>
      <c r="F537" s="3" t="s">
        <v>1410</v>
      </c>
    </row>
    <row r="538" spans="1:6" x14ac:dyDescent="0.25">
      <c r="A538" s="14" t="s">
        <v>432</v>
      </c>
      <c r="B538" s="34">
        <v>493</v>
      </c>
      <c r="C538" s="34">
        <v>493</v>
      </c>
      <c r="D538" s="31">
        <f t="shared" si="157"/>
        <v>616.25</v>
      </c>
      <c r="E538" s="31">
        <f>(B538*(25/100)+B538)</f>
        <v>616.25</v>
      </c>
      <c r="F538" s="3" t="s">
        <v>1411</v>
      </c>
    </row>
    <row r="539" spans="1:6" x14ac:dyDescent="0.25">
      <c r="A539" s="1" t="s">
        <v>433</v>
      </c>
      <c r="B539" s="18">
        <v>350</v>
      </c>
      <c r="C539" s="18">
        <f t="shared" ref="C539:C543" si="167">(B539*(25/100)+B539)</f>
        <v>437.5</v>
      </c>
      <c r="D539" s="18">
        <f t="shared" si="157"/>
        <v>437.5</v>
      </c>
      <c r="E539" s="18">
        <f t="shared" ref="E539:E543" si="168">B539</f>
        <v>350</v>
      </c>
      <c r="F539" s="3" t="s">
        <v>1412</v>
      </c>
    </row>
    <row r="540" spans="1:6" x14ac:dyDescent="0.25">
      <c r="A540" s="1" t="s">
        <v>434</v>
      </c>
      <c r="B540" s="18">
        <v>350</v>
      </c>
      <c r="C540" s="18">
        <f t="shared" si="167"/>
        <v>437.5</v>
      </c>
      <c r="D540" s="18">
        <f t="shared" si="157"/>
        <v>437.5</v>
      </c>
      <c r="E540" s="18">
        <f t="shared" si="168"/>
        <v>350</v>
      </c>
      <c r="F540" s="3" t="s">
        <v>1413</v>
      </c>
    </row>
    <row r="541" spans="1:6" x14ac:dyDescent="0.25">
      <c r="A541" s="1" t="s">
        <v>435</v>
      </c>
      <c r="B541" s="18">
        <v>350</v>
      </c>
      <c r="C541" s="18">
        <f t="shared" si="167"/>
        <v>437.5</v>
      </c>
      <c r="D541" s="18">
        <f t="shared" si="157"/>
        <v>437.5</v>
      </c>
      <c r="E541" s="18">
        <f t="shared" si="168"/>
        <v>350</v>
      </c>
      <c r="F541" s="3" t="s">
        <v>1414</v>
      </c>
    </row>
    <row r="542" spans="1:6" x14ac:dyDescent="0.25">
      <c r="A542" s="1" t="s">
        <v>690</v>
      </c>
      <c r="B542" s="18">
        <v>350</v>
      </c>
      <c r="C542" s="18">
        <f t="shared" si="167"/>
        <v>437.5</v>
      </c>
      <c r="D542" s="18">
        <f t="shared" si="157"/>
        <v>437.5</v>
      </c>
      <c r="E542" s="18">
        <f t="shared" si="168"/>
        <v>350</v>
      </c>
      <c r="F542" s="3" t="s">
        <v>1415</v>
      </c>
    </row>
    <row r="543" spans="1:6" x14ac:dyDescent="0.25">
      <c r="A543" s="1" t="s">
        <v>687</v>
      </c>
      <c r="B543" s="18">
        <v>500</v>
      </c>
      <c r="C543" s="18">
        <f t="shared" si="167"/>
        <v>625</v>
      </c>
      <c r="D543" s="18">
        <f t="shared" si="157"/>
        <v>625</v>
      </c>
      <c r="E543" s="18">
        <f t="shared" si="168"/>
        <v>500</v>
      </c>
      <c r="F543" s="3" t="s">
        <v>1416</v>
      </c>
    </row>
    <row r="544" spans="1:6" x14ac:dyDescent="0.25">
      <c r="A544" s="14" t="s">
        <v>436</v>
      </c>
      <c r="B544" s="34">
        <v>493</v>
      </c>
      <c r="C544" s="34">
        <v>493</v>
      </c>
      <c r="D544" s="31">
        <f t="shared" si="157"/>
        <v>616.25</v>
      </c>
      <c r="E544" s="31">
        <f>(B544*(25/100)+B544)</f>
        <v>616.25</v>
      </c>
      <c r="F544" s="3" t="s">
        <v>1417</v>
      </c>
    </row>
    <row r="545" spans="1:6" x14ac:dyDescent="0.25">
      <c r="A545" s="1" t="s">
        <v>774</v>
      </c>
      <c r="B545" s="18">
        <v>350</v>
      </c>
      <c r="C545" s="18">
        <f t="shared" ref="C545:C562" si="169">(B545*(25/100)+B545)</f>
        <v>437.5</v>
      </c>
      <c r="D545" s="18">
        <f t="shared" si="157"/>
        <v>437.5</v>
      </c>
      <c r="E545" s="18">
        <f t="shared" ref="E545:E562" si="170">B545</f>
        <v>350</v>
      </c>
      <c r="F545" s="3" t="s">
        <v>1418</v>
      </c>
    </row>
    <row r="546" spans="1:6" x14ac:dyDescent="0.25">
      <c r="A546" s="1" t="s">
        <v>437</v>
      </c>
      <c r="B546" s="18">
        <v>150</v>
      </c>
      <c r="C546" s="18">
        <f t="shared" si="169"/>
        <v>187.5</v>
      </c>
      <c r="D546" s="18">
        <f t="shared" si="157"/>
        <v>187.5</v>
      </c>
      <c r="E546" s="18">
        <f t="shared" si="170"/>
        <v>150</v>
      </c>
      <c r="F546" s="3" t="s">
        <v>1419</v>
      </c>
    </row>
    <row r="547" spans="1:6" x14ac:dyDescent="0.25">
      <c r="A547" s="1" t="s">
        <v>438</v>
      </c>
      <c r="B547" s="18">
        <v>250</v>
      </c>
      <c r="C547" s="18">
        <f t="shared" si="169"/>
        <v>312.5</v>
      </c>
      <c r="D547" s="18">
        <f t="shared" si="157"/>
        <v>312.5</v>
      </c>
      <c r="E547" s="18">
        <f t="shared" si="170"/>
        <v>250</v>
      </c>
      <c r="F547" s="3" t="s">
        <v>1420</v>
      </c>
    </row>
    <row r="548" spans="1:6" x14ac:dyDescent="0.25">
      <c r="A548" s="1" t="s">
        <v>439</v>
      </c>
      <c r="B548" s="18">
        <v>350</v>
      </c>
      <c r="C548" s="18">
        <f t="shared" si="169"/>
        <v>437.5</v>
      </c>
      <c r="D548" s="18">
        <f t="shared" si="157"/>
        <v>437.5</v>
      </c>
      <c r="E548" s="18">
        <f t="shared" si="170"/>
        <v>350</v>
      </c>
      <c r="F548" s="3" t="s">
        <v>1421</v>
      </c>
    </row>
    <row r="549" spans="1:6" x14ac:dyDescent="0.25">
      <c r="A549" s="1" t="s">
        <v>440</v>
      </c>
      <c r="B549" s="18">
        <v>106</v>
      </c>
      <c r="C549" s="18">
        <f t="shared" si="169"/>
        <v>132.5</v>
      </c>
      <c r="D549" s="18">
        <f t="shared" si="157"/>
        <v>132.5</v>
      </c>
      <c r="E549" s="18">
        <f t="shared" si="170"/>
        <v>106</v>
      </c>
      <c r="F549" s="3" t="s">
        <v>1422</v>
      </c>
    </row>
    <row r="550" spans="1:6" x14ac:dyDescent="0.25">
      <c r="A550" s="1" t="s">
        <v>441</v>
      </c>
      <c r="B550" s="18">
        <v>350</v>
      </c>
      <c r="C550" s="18">
        <f t="shared" si="169"/>
        <v>437.5</v>
      </c>
      <c r="D550" s="18">
        <f t="shared" si="157"/>
        <v>437.5</v>
      </c>
      <c r="E550" s="18">
        <f t="shared" si="170"/>
        <v>350</v>
      </c>
      <c r="F550" s="3" t="s">
        <v>1423</v>
      </c>
    </row>
    <row r="551" spans="1:6" x14ac:dyDescent="0.25">
      <c r="A551" s="1" t="s">
        <v>442</v>
      </c>
      <c r="B551" s="18">
        <v>350</v>
      </c>
      <c r="C551" s="18">
        <f t="shared" si="169"/>
        <v>437.5</v>
      </c>
      <c r="D551" s="18">
        <f t="shared" si="157"/>
        <v>437.5</v>
      </c>
      <c r="E551" s="18">
        <f t="shared" si="170"/>
        <v>350</v>
      </c>
      <c r="F551" s="3" t="s">
        <v>1424</v>
      </c>
    </row>
    <row r="552" spans="1:6" x14ac:dyDescent="0.25">
      <c r="A552" s="1" t="s">
        <v>443</v>
      </c>
      <c r="B552" s="18">
        <v>350</v>
      </c>
      <c r="C552" s="18">
        <f t="shared" si="169"/>
        <v>437.5</v>
      </c>
      <c r="D552" s="18">
        <f t="shared" si="157"/>
        <v>437.5</v>
      </c>
      <c r="E552" s="18">
        <f t="shared" si="170"/>
        <v>350</v>
      </c>
      <c r="F552" s="3" t="s">
        <v>1425</v>
      </c>
    </row>
    <row r="553" spans="1:6" x14ac:dyDescent="0.25">
      <c r="A553" s="1" t="s">
        <v>444</v>
      </c>
      <c r="B553" s="18">
        <v>350</v>
      </c>
      <c r="C553" s="18">
        <f t="shared" si="169"/>
        <v>437.5</v>
      </c>
      <c r="D553" s="18">
        <f t="shared" si="157"/>
        <v>437.5</v>
      </c>
      <c r="E553" s="18">
        <f t="shared" si="170"/>
        <v>350</v>
      </c>
      <c r="F553" s="3" t="s">
        <v>1426</v>
      </c>
    </row>
    <row r="554" spans="1:6" x14ac:dyDescent="0.25">
      <c r="A554" s="1" t="s">
        <v>715</v>
      </c>
      <c r="B554" s="18">
        <v>400</v>
      </c>
      <c r="C554" s="18">
        <f t="shared" si="169"/>
        <v>500</v>
      </c>
      <c r="D554" s="18">
        <f t="shared" si="157"/>
        <v>500</v>
      </c>
      <c r="E554" s="18">
        <f t="shared" si="170"/>
        <v>400</v>
      </c>
      <c r="F554" s="3" t="s">
        <v>1427</v>
      </c>
    </row>
    <row r="555" spans="1:6" x14ac:dyDescent="0.25">
      <c r="A555" s="1" t="s">
        <v>445</v>
      </c>
      <c r="B555" s="18">
        <v>1350</v>
      </c>
      <c r="C555" s="18">
        <f t="shared" si="169"/>
        <v>1687.5</v>
      </c>
      <c r="D555" s="18">
        <f t="shared" si="157"/>
        <v>1687.5</v>
      </c>
      <c r="E555" s="18">
        <f t="shared" si="170"/>
        <v>1350</v>
      </c>
      <c r="F555" s="3" t="s">
        <v>1428</v>
      </c>
    </row>
    <row r="556" spans="1:6" x14ac:dyDescent="0.25">
      <c r="A556" s="1" t="s">
        <v>446</v>
      </c>
      <c r="B556" s="18">
        <v>1350</v>
      </c>
      <c r="C556" s="18">
        <f t="shared" si="169"/>
        <v>1687.5</v>
      </c>
      <c r="D556" s="18">
        <f t="shared" si="157"/>
        <v>1687.5</v>
      </c>
      <c r="E556" s="18">
        <f t="shared" si="170"/>
        <v>1350</v>
      </c>
      <c r="F556" s="3" t="s">
        <v>1429</v>
      </c>
    </row>
    <row r="557" spans="1:6" x14ac:dyDescent="0.25">
      <c r="A557" s="1" t="s">
        <v>447</v>
      </c>
      <c r="B557" s="18">
        <v>182</v>
      </c>
      <c r="C557" s="18">
        <f t="shared" si="169"/>
        <v>227.5</v>
      </c>
      <c r="D557" s="18">
        <f t="shared" si="157"/>
        <v>227.5</v>
      </c>
      <c r="E557" s="18">
        <f t="shared" si="170"/>
        <v>182</v>
      </c>
      <c r="F557" s="3" t="s">
        <v>1430</v>
      </c>
    </row>
    <row r="558" spans="1:6" x14ac:dyDescent="0.25">
      <c r="A558" s="1" t="s">
        <v>448</v>
      </c>
      <c r="B558" s="18">
        <v>350</v>
      </c>
      <c r="C558" s="18">
        <f t="shared" si="169"/>
        <v>437.5</v>
      </c>
      <c r="D558" s="18">
        <f t="shared" si="157"/>
        <v>437.5</v>
      </c>
      <c r="E558" s="18">
        <f t="shared" si="170"/>
        <v>350</v>
      </c>
      <c r="F558" s="3" t="s">
        <v>1431</v>
      </c>
    </row>
    <row r="559" spans="1:6" x14ac:dyDescent="0.25">
      <c r="A559" s="1" t="s">
        <v>449</v>
      </c>
      <c r="B559" s="18">
        <v>350</v>
      </c>
      <c r="C559" s="18">
        <f t="shared" si="169"/>
        <v>437.5</v>
      </c>
      <c r="D559" s="18">
        <f t="shared" si="157"/>
        <v>437.5</v>
      </c>
      <c r="E559" s="18">
        <f t="shared" si="170"/>
        <v>350</v>
      </c>
      <c r="F559" s="3" t="s">
        <v>1432</v>
      </c>
    </row>
    <row r="560" spans="1:6" x14ac:dyDescent="0.25">
      <c r="A560" s="1" t="s">
        <v>758</v>
      </c>
      <c r="B560" s="18">
        <v>360</v>
      </c>
      <c r="C560" s="18">
        <f t="shared" si="169"/>
        <v>450</v>
      </c>
      <c r="D560" s="18">
        <f t="shared" si="157"/>
        <v>450</v>
      </c>
      <c r="E560" s="18">
        <f t="shared" si="170"/>
        <v>360</v>
      </c>
      <c r="F560" s="3" t="s">
        <v>1433</v>
      </c>
    </row>
    <row r="561" spans="1:6" x14ac:dyDescent="0.25">
      <c r="A561" s="1" t="s">
        <v>685</v>
      </c>
      <c r="B561" s="18">
        <v>450</v>
      </c>
      <c r="C561" s="18">
        <f t="shared" si="169"/>
        <v>562.5</v>
      </c>
      <c r="D561" s="18">
        <f t="shared" si="157"/>
        <v>562.5</v>
      </c>
      <c r="E561" s="18">
        <f t="shared" si="170"/>
        <v>450</v>
      </c>
      <c r="F561" s="3" t="s">
        <v>1434</v>
      </c>
    </row>
    <row r="562" spans="1:6" x14ac:dyDescent="0.25">
      <c r="A562" s="1" t="s">
        <v>450</v>
      </c>
      <c r="B562" s="18">
        <v>1000</v>
      </c>
      <c r="C562" s="18">
        <f t="shared" si="169"/>
        <v>1250</v>
      </c>
      <c r="D562" s="18">
        <f t="shared" si="157"/>
        <v>1250</v>
      </c>
      <c r="E562" s="18">
        <f t="shared" si="170"/>
        <v>1000</v>
      </c>
      <c r="F562" s="3" t="s">
        <v>1435</v>
      </c>
    </row>
    <row r="563" spans="1:6" x14ac:dyDescent="0.25">
      <c r="A563" s="14" t="s">
        <v>451</v>
      </c>
      <c r="B563" s="34">
        <v>843</v>
      </c>
      <c r="C563" s="34">
        <v>843</v>
      </c>
      <c r="D563" s="31">
        <f t="shared" si="157"/>
        <v>1053.75</v>
      </c>
      <c r="E563" s="31">
        <f>(B563*(25/100)+B563)</f>
        <v>1053.75</v>
      </c>
      <c r="F563" s="3" t="s">
        <v>1436</v>
      </c>
    </row>
    <row r="564" spans="1:6" x14ac:dyDescent="0.25">
      <c r="A564" s="1" t="s">
        <v>828</v>
      </c>
      <c r="B564" s="18">
        <v>400</v>
      </c>
      <c r="C564" s="18">
        <f t="shared" ref="C564" si="171">(B564*(25/100)+B564)</f>
        <v>500</v>
      </c>
      <c r="D564" s="18">
        <f t="shared" si="157"/>
        <v>500</v>
      </c>
      <c r="E564" s="18">
        <f>B564</f>
        <v>400</v>
      </c>
      <c r="F564" s="3" t="s">
        <v>1437</v>
      </c>
    </row>
    <row r="565" spans="1:6" x14ac:dyDescent="0.25">
      <c r="A565" s="14" t="s">
        <v>452</v>
      </c>
      <c r="B565" s="34">
        <v>843</v>
      </c>
      <c r="C565" s="34">
        <v>843</v>
      </c>
      <c r="D565" s="31">
        <f t="shared" si="157"/>
        <v>1053.75</v>
      </c>
      <c r="E565" s="31">
        <f>(B565*(25/100)+B565)</f>
        <v>1053.75</v>
      </c>
      <c r="F565" s="3" t="s">
        <v>1438</v>
      </c>
    </row>
    <row r="566" spans="1:6" x14ac:dyDescent="0.25">
      <c r="A566" s="1" t="s">
        <v>453</v>
      </c>
      <c r="B566" s="18">
        <v>350</v>
      </c>
      <c r="C566" s="18">
        <f t="shared" ref="C566:C567" si="172">(B566*(25/100)+B566)</f>
        <v>437.5</v>
      </c>
      <c r="D566" s="18">
        <f t="shared" si="157"/>
        <v>437.5</v>
      </c>
      <c r="E566" s="18">
        <f t="shared" ref="E566:E567" si="173">B566</f>
        <v>350</v>
      </c>
      <c r="F566" s="3" t="s">
        <v>1439</v>
      </c>
    </row>
    <row r="567" spans="1:6" x14ac:dyDescent="0.25">
      <c r="A567" s="1" t="s">
        <v>454</v>
      </c>
      <c r="B567" s="18">
        <v>450</v>
      </c>
      <c r="C567" s="18">
        <f t="shared" si="172"/>
        <v>562.5</v>
      </c>
      <c r="D567" s="18">
        <f t="shared" si="157"/>
        <v>562.5</v>
      </c>
      <c r="E567" s="18">
        <f t="shared" si="173"/>
        <v>450</v>
      </c>
      <c r="F567" s="3" t="s">
        <v>1440</v>
      </c>
    </row>
    <row r="568" spans="1:6" x14ac:dyDescent="0.25">
      <c r="A568" s="14" t="s">
        <v>455</v>
      </c>
      <c r="B568" s="34">
        <v>493</v>
      </c>
      <c r="C568" s="34">
        <v>493</v>
      </c>
      <c r="D568" s="31">
        <f t="shared" si="157"/>
        <v>616.25</v>
      </c>
      <c r="E568" s="31">
        <f>(B568*(25/100)+B568)</f>
        <v>616.25</v>
      </c>
      <c r="F568" s="3" t="s">
        <v>1441</v>
      </c>
    </row>
    <row r="569" spans="1:6" x14ac:dyDescent="0.25">
      <c r="A569" s="1" t="s">
        <v>456</v>
      </c>
      <c r="B569" s="18">
        <v>350</v>
      </c>
      <c r="C569" s="18">
        <f t="shared" ref="C569:C576" si="174">(B569*(25/100)+B569)</f>
        <v>437.5</v>
      </c>
      <c r="D569" s="18">
        <f t="shared" si="157"/>
        <v>437.5</v>
      </c>
      <c r="E569" s="18">
        <f t="shared" ref="E569:E576" si="175">B569</f>
        <v>350</v>
      </c>
      <c r="F569" s="3" t="s">
        <v>1442</v>
      </c>
    </row>
    <row r="570" spans="1:6" x14ac:dyDescent="0.25">
      <c r="A570" s="1" t="s">
        <v>457</v>
      </c>
      <c r="B570" s="18">
        <v>350</v>
      </c>
      <c r="C570" s="18">
        <f t="shared" si="174"/>
        <v>437.5</v>
      </c>
      <c r="D570" s="18">
        <f t="shared" si="157"/>
        <v>437.5</v>
      </c>
      <c r="E570" s="18">
        <f t="shared" si="175"/>
        <v>350</v>
      </c>
      <c r="F570" s="3" t="s">
        <v>1443</v>
      </c>
    </row>
    <row r="571" spans="1:6" x14ac:dyDescent="0.25">
      <c r="A571" s="1" t="s">
        <v>458</v>
      </c>
      <c r="B571" s="18">
        <v>750</v>
      </c>
      <c r="C571" s="18">
        <f t="shared" si="174"/>
        <v>937.5</v>
      </c>
      <c r="D571" s="18">
        <f t="shared" si="157"/>
        <v>937.5</v>
      </c>
      <c r="E571" s="18">
        <f t="shared" si="175"/>
        <v>750</v>
      </c>
      <c r="F571" s="3" t="s">
        <v>1444</v>
      </c>
    </row>
    <row r="572" spans="1:6" x14ac:dyDescent="0.25">
      <c r="A572" s="1" t="s">
        <v>459</v>
      </c>
      <c r="B572" s="18">
        <v>350</v>
      </c>
      <c r="C572" s="18">
        <f t="shared" si="174"/>
        <v>437.5</v>
      </c>
      <c r="D572" s="18">
        <f t="shared" si="157"/>
        <v>437.5</v>
      </c>
      <c r="E572" s="18">
        <f t="shared" si="175"/>
        <v>350</v>
      </c>
      <c r="F572" s="3" t="s">
        <v>1445</v>
      </c>
    </row>
    <row r="573" spans="1:6" x14ac:dyDescent="0.25">
      <c r="A573" s="1" t="s">
        <v>693</v>
      </c>
      <c r="B573" s="18">
        <v>400</v>
      </c>
      <c r="C573" s="18">
        <f t="shared" si="174"/>
        <v>500</v>
      </c>
      <c r="D573" s="18">
        <f t="shared" si="157"/>
        <v>500</v>
      </c>
      <c r="E573" s="18">
        <f t="shared" si="175"/>
        <v>400</v>
      </c>
      <c r="F573" s="3" t="s">
        <v>1446</v>
      </c>
    </row>
    <row r="574" spans="1:6" x14ac:dyDescent="0.25">
      <c r="A574" s="1" t="s">
        <v>460</v>
      </c>
      <c r="B574" s="18">
        <v>650</v>
      </c>
      <c r="C574" s="18">
        <f t="shared" si="174"/>
        <v>812.5</v>
      </c>
      <c r="D574" s="18">
        <f t="shared" si="157"/>
        <v>812.5</v>
      </c>
      <c r="E574" s="18">
        <f t="shared" si="175"/>
        <v>650</v>
      </c>
      <c r="F574" s="3" t="s">
        <v>1447</v>
      </c>
    </row>
    <row r="575" spans="1:6" x14ac:dyDescent="0.25">
      <c r="A575" s="1" t="s">
        <v>765</v>
      </c>
      <c r="B575" s="18">
        <v>250</v>
      </c>
      <c r="C575" s="18">
        <f t="shared" si="174"/>
        <v>312.5</v>
      </c>
      <c r="D575" s="18">
        <f t="shared" si="157"/>
        <v>312.5</v>
      </c>
      <c r="E575" s="18">
        <f t="shared" si="175"/>
        <v>250</v>
      </c>
      <c r="F575" s="3" t="s">
        <v>1448</v>
      </c>
    </row>
    <row r="576" spans="1:6" x14ac:dyDescent="0.25">
      <c r="A576" s="1" t="s">
        <v>826</v>
      </c>
      <c r="B576" s="18">
        <v>320</v>
      </c>
      <c r="C576" s="18">
        <f t="shared" si="174"/>
        <v>400</v>
      </c>
      <c r="D576" s="18">
        <f t="shared" si="157"/>
        <v>400</v>
      </c>
      <c r="E576" s="18">
        <f t="shared" si="175"/>
        <v>320</v>
      </c>
      <c r="F576" s="3" t="s">
        <v>1449</v>
      </c>
    </row>
    <row r="577" spans="1:6" x14ac:dyDescent="0.25">
      <c r="A577" s="14" t="s">
        <v>461</v>
      </c>
      <c r="B577" s="34">
        <v>353</v>
      </c>
      <c r="C577" s="34">
        <v>353</v>
      </c>
      <c r="D577" s="31">
        <f t="shared" si="157"/>
        <v>441.25</v>
      </c>
      <c r="E577" s="31">
        <f t="shared" ref="E577:E578" si="176">(B577*(25/100)+B577)</f>
        <v>441.25</v>
      </c>
      <c r="F577" s="3" t="s">
        <v>1450</v>
      </c>
    </row>
    <row r="578" spans="1:6" x14ac:dyDescent="0.25">
      <c r="A578" s="16" t="s">
        <v>462</v>
      </c>
      <c r="B578" s="35">
        <v>1895</v>
      </c>
      <c r="C578" s="35">
        <v>1895</v>
      </c>
      <c r="D578" s="31">
        <f t="shared" si="157"/>
        <v>2368.75</v>
      </c>
      <c r="E578" s="31">
        <f t="shared" si="176"/>
        <v>2368.75</v>
      </c>
      <c r="F578" s="3"/>
    </row>
    <row r="579" spans="1:6" x14ac:dyDescent="0.25">
      <c r="A579" s="1" t="s">
        <v>801</v>
      </c>
      <c r="B579" s="18">
        <v>650</v>
      </c>
      <c r="C579" s="18">
        <f t="shared" ref="C579:C580" si="177">(B579*(25/100)+B579)</f>
        <v>812.5</v>
      </c>
      <c r="D579" s="18">
        <f t="shared" ref="D579:D642" si="178">(B579*(25/100)+B579)</f>
        <v>812.5</v>
      </c>
      <c r="E579" s="18">
        <f t="shared" ref="E579:E580" si="179">B579</f>
        <v>650</v>
      </c>
      <c r="F579" s="3" t="s">
        <v>1451</v>
      </c>
    </row>
    <row r="580" spans="1:6" x14ac:dyDescent="0.25">
      <c r="A580" s="1" t="s">
        <v>688</v>
      </c>
      <c r="B580" s="18">
        <v>450</v>
      </c>
      <c r="C580" s="18">
        <f t="shared" si="177"/>
        <v>562.5</v>
      </c>
      <c r="D580" s="18">
        <f t="shared" si="178"/>
        <v>562.5</v>
      </c>
      <c r="E580" s="18">
        <f t="shared" si="179"/>
        <v>450</v>
      </c>
      <c r="F580" s="3" t="s">
        <v>1452</v>
      </c>
    </row>
    <row r="581" spans="1:6" x14ac:dyDescent="0.25">
      <c r="A581" s="14" t="s">
        <v>463</v>
      </c>
      <c r="B581" s="34">
        <v>913</v>
      </c>
      <c r="C581" s="34">
        <v>913</v>
      </c>
      <c r="D581" s="31">
        <f t="shared" si="178"/>
        <v>1141.25</v>
      </c>
      <c r="E581" s="31">
        <f>(B581*(25/100)+B581)</f>
        <v>1141.25</v>
      </c>
      <c r="F581" s="3" t="s">
        <v>1453</v>
      </c>
    </row>
    <row r="582" spans="1:6" x14ac:dyDescent="0.25">
      <c r="A582" s="1" t="s">
        <v>464</v>
      </c>
      <c r="B582" s="18">
        <v>650</v>
      </c>
      <c r="C582" s="18">
        <f t="shared" ref="C582" si="180">(B582*(25/100)+B582)</f>
        <v>812.5</v>
      </c>
      <c r="D582" s="18">
        <f t="shared" si="178"/>
        <v>812.5</v>
      </c>
      <c r="E582" s="18">
        <f>B582</f>
        <v>650</v>
      </c>
      <c r="F582" s="3" t="s">
        <v>1454</v>
      </c>
    </row>
    <row r="583" spans="1:6" x14ac:dyDescent="0.25">
      <c r="A583" s="14" t="s">
        <v>465</v>
      </c>
      <c r="B583" s="34">
        <v>1893</v>
      </c>
      <c r="C583" s="34">
        <v>1893</v>
      </c>
      <c r="D583" s="31">
        <f t="shared" si="178"/>
        <v>2366.25</v>
      </c>
      <c r="E583" s="31">
        <f t="shared" ref="E583:E584" si="181">(B583*(25/100)+B583)</f>
        <v>2366.25</v>
      </c>
      <c r="F583" s="3" t="s">
        <v>1455</v>
      </c>
    </row>
    <row r="584" spans="1:6" x14ac:dyDescent="0.25">
      <c r="A584" s="14" t="s">
        <v>466</v>
      </c>
      <c r="B584" s="34">
        <v>3013</v>
      </c>
      <c r="C584" s="34">
        <v>3013</v>
      </c>
      <c r="D584" s="31">
        <f t="shared" si="178"/>
        <v>3766.25</v>
      </c>
      <c r="E584" s="31">
        <f t="shared" si="181"/>
        <v>3766.25</v>
      </c>
      <c r="F584" s="3" t="s">
        <v>1456</v>
      </c>
    </row>
    <row r="585" spans="1:6" x14ac:dyDescent="0.25">
      <c r="A585" s="1" t="s">
        <v>467</v>
      </c>
      <c r="B585" s="18">
        <v>350</v>
      </c>
      <c r="C585" s="18">
        <f t="shared" ref="C585:C592" si="182">(B585*(25/100)+B585)</f>
        <v>437.5</v>
      </c>
      <c r="D585" s="18">
        <f t="shared" si="178"/>
        <v>437.5</v>
      </c>
      <c r="E585" s="18">
        <f t="shared" ref="E585:E592" si="183">B585</f>
        <v>350</v>
      </c>
      <c r="F585" s="3" t="s">
        <v>1457</v>
      </c>
    </row>
    <row r="586" spans="1:6" x14ac:dyDescent="0.25">
      <c r="A586" s="1" t="s">
        <v>709</v>
      </c>
      <c r="B586" s="18">
        <v>1300</v>
      </c>
      <c r="C586" s="18">
        <f t="shared" si="182"/>
        <v>1625</v>
      </c>
      <c r="D586" s="18">
        <f t="shared" si="178"/>
        <v>1625</v>
      </c>
      <c r="E586" s="18">
        <f t="shared" si="183"/>
        <v>1300</v>
      </c>
      <c r="F586" s="3" t="s">
        <v>1458</v>
      </c>
    </row>
    <row r="587" spans="1:6" x14ac:dyDescent="0.25">
      <c r="A587" s="1" t="s">
        <v>468</v>
      </c>
      <c r="B587" s="18">
        <v>650</v>
      </c>
      <c r="C587" s="18">
        <f t="shared" si="182"/>
        <v>812.5</v>
      </c>
      <c r="D587" s="18">
        <f t="shared" si="178"/>
        <v>812.5</v>
      </c>
      <c r="E587" s="18">
        <f t="shared" si="183"/>
        <v>650</v>
      </c>
      <c r="F587" s="3" t="s">
        <v>1459</v>
      </c>
    </row>
    <row r="588" spans="1:6" x14ac:dyDescent="0.25">
      <c r="A588" s="1" t="s">
        <v>469</v>
      </c>
      <c r="B588" s="18">
        <v>350</v>
      </c>
      <c r="C588" s="18">
        <f t="shared" si="182"/>
        <v>437.5</v>
      </c>
      <c r="D588" s="18">
        <f t="shared" si="178"/>
        <v>437.5</v>
      </c>
      <c r="E588" s="18">
        <f t="shared" si="183"/>
        <v>350</v>
      </c>
      <c r="F588" s="3" t="s">
        <v>1460</v>
      </c>
    </row>
    <row r="589" spans="1:6" x14ac:dyDescent="0.25">
      <c r="A589" s="1" t="s">
        <v>470</v>
      </c>
      <c r="B589" s="18">
        <v>250</v>
      </c>
      <c r="C589" s="18">
        <f t="shared" si="182"/>
        <v>312.5</v>
      </c>
      <c r="D589" s="18">
        <f t="shared" si="178"/>
        <v>312.5</v>
      </c>
      <c r="E589" s="18">
        <f t="shared" si="183"/>
        <v>250</v>
      </c>
      <c r="F589" s="3" t="s">
        <v>1461</v>
      </c>
    </row>
    <row r="590" spans="1:6" x14ac:dyDescent="0.25">
      <c r="A590" s="1" t="s">
        <v>471</v>
      </c>
      <c r="B590" s="18">
        <v>650</v>
      </c>
      <c r="C590" s="18">
        <f t="shared" si="182"/>
        <v>812.5</v>
      </c>
      <c r="D590" s="18">
        <f t="shared" si="178"/>
        <v>812.5</v>
      </c>
      <c r="E590" s="18">
        <f t="shared" si="183"/>
        <v>650</v>
      </c>
      <c r="F590" s="3" t="s">
        <v>1462</v>
      </c>
    </row>
    <row r="591" spans="1:6" x14ac:dyDescent="0.25">
      <c r="A591" s="1" t="s">
        <v>472</v>
      </c>
      <c r="B591" s="18">
        <v>750</v>
      </c>
      <c r="C591" s="18">
        <f t="shared" si="182"/>
        <v>937.5</v>
      </c>
      <c r="D591" s="18">
        <f t="shared" si="178"/>
        <v>937.5</v>
      </c>
      <c r="E591" s="18">
        <f t="shared" si="183"/>
        <v>750</v>
      </c>
      <c r="F591" s="3" t="s">
        <v>1463</v>
      </c>
    </row>
    <row r="592" spans="1:6" x14ac:dyDescent="0.25">
      <c r="A592" s="1" t="s">
        <v>759</v>
      </c>
      <c r="B592" s="18">
        <v>480</v>
      </c>
      <c r="C592" s="18">
        <f t="shared" si="182"/>
        <v>600</v>
      </c>
      <c r="D592" s="18">
        <f t="shared" si="178"/>
        <v>600</v>
      </c>
      <c r="E592" s="18">
        <f t="shared" si="183"/>
        <v>480</v>
      </c>
      <c r="F592" s="3" t="s">
        <v>1464</v>
      </c>
    </row>
    <row r="593" spans="1:6" x14ac:dyDescent="0.25">
      <c r="A593" s="14" t="s">
        <v>473</v>
      </c>
      <c r="B593" s="34">
        <v>913</v>
      </c>
      <c r="C593" s="34">
        <v>913</v>
      </c>
      <c r="D593" s="31">
        <f t="shared" si="178"/>
        <v>1141.25</v>
      </c>
      <c r="E593" s="31">
        <f>(B593*(25/100)+B593)</f>
        <v>1141.25</v>
      </c>
      <c r="F593" s="3" t="s">
        <v>1465</v>
      </c>
    </row>
    <row r="594" spans="1:6" x14ac:dyDescent="0.25">
      <c r="A594" s="1" t="s">
        <v>696</v>
      </c>
      <c r="B594" s="18">
        <v>350</v>
      </c>
      <c r="C594" s="18">
        <f t="shared" ref="C594:C602" si="184">(B594*(25/100)+B594)</f>
        <v>437.5</v>
      </c>
      <c r="D594" s="18">
        <f t="shared" si="178"/>
        <v>437.5</v>
      </c>
      <c r="E594" s="18">
        <f t="shared" ref="E594:E602" si="185">B594</f>
        <v>350</v>
      </c>
      <c r="F594" s="3" t="s">
        <v>1466</v>
      </c>
    </row>
    <row r="595" spans="1:6" x14ac:dyDescent="0.25">
      <c r="A595" s="1" t="s">
        <v>859</v>
      </c>
      <c r="B595" s="18">
        <v>420</v>
      </c>
      <c r="C595" s="18">
        <f t="shared" si="184"/>
        <v>525</v>
      </c>
      <c r="D595" s="18">
        <f t="shared" si="178"/>
        <v>525</v>
      </c>
      <c r="E595" s="18">
        <f t="shared" si="185"/>
        <v>420</v>
      </c>
      <c r="F595" s="3" t="s">
        <v>1467</v>
      </c>
    </row>
    <row r="596" spans="1:6" x14ac:dyDescent="0.25">
      <c r="A596" s="1" t="s">
        <v>474</v>
      </c>
      <c r="B596" s="18">
        <v>650</v>
      </c>
      <c r="C596" s="18">
        <f t="shared" si="184"/>
        <v>812.5</v>
      </c>
      <c r="D596" s="18">
        <f t="shared" si="178"/>
        <v>812.5</v>
      </c>
      <c r="E596" s="18">
        <f t="shared" si="185"/>
        <v>650</v>
      </c>
      <c r="F596" s="3" t="s">
        <v>1468</v>
      </c>
    </row>
    <row r="597" spans="1:6" x14ac:dyDescent="0.25">
      <c r="A597" s="1" t="s">
        <v>475</v>
      </c>
      <c r="B597" s="18">
        <v>650</v>
      </c>
      <c r="C597" s="18">
        <f t="shared" si="184"/>
        <v>812.5</v>
      </c>
      <c r="D597" s="18">
        <f t="shared" si="178"/>
        <v>812.5</v>
      </c>
      <c r="E597" s="18">
        <f t="shared" si="185"/>
        <v>650</v>
      </c>
      <c r="F597" s="3" t="s">
        <v>1469</v>
      </c>
    </row>
    <row r="598" spans="1:6" x14ac:dyDescent="0.25">
      <c r="A598" s="1" t="s">
        <v>476</v>
      </c>
      <c r="B598" s="18">
        <v>400</v>
      </c>
      <c r="C598" s="18">
        <f t="shared" si="184"/>
        <v>500</v>
      </c>
      <c r="D598" s="18">
        <f t="shared" si="178"/>
        <v>500</v>
      </c>
      <c r="E598" s="18">
        <f t="shared" si="185"/>
        <v>400</v>
      </c>
      <c r="F598" s="3" t="s">
        <v>1470</v>
      </c>
    </row>
    <row r="599" spans="1:6" x14ac:dyDescent="0.25">
      <c r="A599" s="1" t="s">
        <v>477</v>
      </c>
      <c r="B599" s="18">
        <v>350</v>
      </c>
      <c r="C599" s="18">
        <f t="shared" si="184"/>
        <v>437.5</v>
      </c>
      <c r="D599" s="18">
        <f t="shared" si="178"/>
        <v>437.5</v>
      </c>
      <c r="E599" s="18">
        <f t="shared" si="185"/>
        <v>350</v>
      </c>
      <c r="F599" s="3" t="s">
        <v>1471</v>
      </c>
    </row>
    <row r="600" spans="1:6" x14ac:dyDescent="0.25">
      <c r="A600" s="1" t="s">
        <v>478</v>
      </c>
      <c r="B600" s="18">
        <v>350</v>
      </c>
      <c r="C600" s="18">
        <f t="shared" si="184"/>
        <v>437.5</v>
      </c>
      <c r="D600" s="18">
        <f t="shared" si="178"/>
        <v>437.5</v>
      </c>
      <c r="E600" s="18">
        <f t="shared" si="185"/>
        <v>350</v>
      </c>
      <c r="F600" s="3" t="s">
        <v>1472</v>
      </c>
    </row>
    <row r="601" spans="1:6" x14ac:dyDescent="0.25">
      <c r="A601" s="1" t="s">
        <v>479</v>
      </c>
      <c r="B601" s="18">
        <v>350</v>
      </c>
      <c r="C601" s="18">
        <f t="shared" si="184"/>
        <v>437.5</v>
      </c>
      <c r="D601" s="18">
        <f t="shared" si="178"/>
        <v>437.5</v>
      </c>
      <c r="E601" s="18">
        <f t="shared" si="185"/>
        <v>350</v>
      </c>
      <c r="F601" s="3" t="s">
        <v>1473</v>
      </c>
    </row>
    <row r="602" spans="1:6" x14ac:dyDescent="0.25">
      <c r="A602" s="1" t="s">
        <v>480</v>
      </c>
      <c r="B602" s="18">
        <v>650</v>
      </c>
      <c r="C602" s="18">
        <f t="shared" si="184"/>
        <v>812.5</v>
      </c>
      <c r="D602" s="18">
        <f t="shared" si="178"/>
        <v>812.5</v>
      </c>
      <c r="E602" s="18">
        <f t="shared" si="185"/>
        <v>650</v>
      </c>
      <c r="F602" s="3" t="s">
        <v>1474</v>
      </c>
    </row>
    <row r="603" spans="1:6" x14ac:dyDescent="0.25">
      <c r="A603" s="14" t="s">
        <v>481</v>
      </c>
      <c r="B603" s="34">
        <v>493</v>
      </c>
      <c r="C603" s="34">
        <v>493</v>
      </c>
      <c r="D603" s="31">
        <f t="shared" si="178"/>
        <v>616.25</v>
      </c>
      <c r="E603" s="31">
        <f>(B603*(25/100)+B603)</f>
        <v>616.25</v>
      </c>
      <c r="F603" s="3" t="s">
        <v>1475</v>
      </c>
    </row>
    <row r="604" spans="1:6" x14ac:dyDescent="0.25">
      <c r="A604" s="1" t="s">
        <v>482</v>
      </c>
      <c r="B604" s="18">
        <v>550</v>
      </c>
      <c r="C604" s="18">
        <f t="shared" ref="C604" si="186">(B604*(25/100)+B604)</f>
        <v>687.5</v>
      </c>
      <c r="D604" s="18">
        <f t="shared" si="178"/>
        <v>687.5</v>
      </c>
      <c r="E604" s="18">
        <f>B604</f>
        <v>550</v>
      </c>
      <c r="F604" s="3" t="s">
        <v>1476</v>
      </c>
    </row>
    <row r="605" spans="1:6" x14ac:dyDescent="0.25">
      <c r="A605" s="14" t="s">
        <v>483</v>
      </c>
      <c r="B605" s="34">
        <v>1893</v>
      </c>
      <c r="C605" s="34">
        <v>1893</v>
      </c>
      <c r="D605" s="31">
        <f t="shared" si="178"/>
        <v>2366.25</v>
      </c>
      <c r="E605" s="31">
        <f>(B605*(25/100)+B605)</f>
        <v>2366.25</v>
      </c>
      <c r="F605" s="3" t="s">
        <v>1477</v>
      </c>
    </row>
    <row r="606" spans="1:6" x14ac:dyDescent="0.25">
      <c r="A606" s="1" t="s">
        <v>719</v>
      </c>
      <c r="B606" s="18">
        <v>400</v>
      </c>
      <c r="C606" s="18">
        <f t="shared" ref="C606" si="187">(B606*(25/100)+B606)</f>
        <v>500</v>
      </c>
      <c r="D606" s="18">
        <f t="shared" si="178"/>
        <v>500</v>
      </c>
      <c r="E606" s="18">
        <f>B606</f>
        <v>400</v>
      </c>
      <c r="F606" s="3" t="s">
        <v>1478</v>
      </c>
    </row>
    <row r="607" spans="1:6" x14ac:dyDescent="0.25">
      <c r="A607" s="14" t="s">
        <v>484</v>
      </c>
      <c r="B607" s="34">
        <v>913</v>
      </c>
      <c r="C607" s="34">
        <v>913</v>
      </c>
      <c r="D607" s="31">
        <f t="shared" si="178"/>
        <v>1141.25</v>
      </c>
      <c r="E607" s="31">
        <f>(B607*(25/100)+B607)</f>
        <v>1141.25</v>
      </c>
      <c r="F607" s="3" t="s">
        <v>1479</v>
      </c>
    </row>
    <row r="608" spans="1:6" x14ac:dyDescent="0.25">
      <c r="A608" s="1" t="s">
        <v>485</v>
      </c>
      <c r="B608" s="18">
        <v>1000</v>
      </c>
      <c r="C608" s="18">
        <f t="shared" ref="C608:C627" si="188">(B608*(25/100)+B608)</f>
        <v>1250</v>
      </c>
      <c r="D608" s="18">
        <f t="shared" si="178"/>
        <v>1250</v>
      </c>
      <c r="E608" s="18">
        <f t="shared" ref="E608:E627" si="189">B608</f>
        <v>1000</v>
      </c>
      <c r="F608" s="3" t="s">
        <v>1480</v>
      </c>
    </row>
    <row r="609" spans="1:6" x14ac:dyDescent="0.25">
      <c r="A609" s="1" t="s">
        <v>862</v>
      </c>
      <c r="B609" s="18">
        <v>1840</v>
      </c>
      <c r="C609" s="18">
        <f t="shared" si="188"/>
        <v>2300</v>
      </c>
      <c r="D609" s="18">
        <f t="shared" si="178"/>
        <v>2300</v>
      </c>
      <c r="E609" s="18">
        <f t="shared" si="189"/>
        <v>1840</v>
      </c>
      <c r="F609" s="3" t="s">
        <v>1481</v>
      </c>
    </row>
    <row r="610" spans="1:6" x14ac:dyDescent="0.25">
      <c r="A610" s="1" t="s">
        <v>486</v>
      </c>
      <c r="B610" s="18">
        <v>350</v>
      </c>
      <c r="C610" s="18">
        <f t="shared" si="188"/>
        <v>437.5</v>
      </c>
      <c r="D610" s="18">
        <f t="shared" si="178"/>
        <v>437.5</v>
      </c>
      <c r="E610" s="18">
        <f t="shared" si="189"/>
        <v>350</v>
      </c>
      <c r="F610" s="3" t="s">
        <v>1482</v>
      </c>
    </row>
    <row r="611" spans="1:6" x14ac:dyDescent="0.25">
      <c r="A611" s="1" t="s">
        <v>698</v>
      </c>
      <c r="B611" s="18">
        <v>350</v>
      </c>
      <c r="C611" s="18">
        <f t="shared" si="188"/>
        <v>437.5</v>
      </c>
      <c r="D611" s="18">
        <f t="shared" si="178"/>
        <v>437.5</v>
      </c>
      <c r="E611" s="18">
        <f t="shared" si="189"/>
        <v>350</v>
      </c>
      <c r="F611" s="3" t="s">
        <v>1483</v>
      </c>
    </row>
    <row r="612" spans="1:6" x14ac:dyDescent="0.25">
      <c r="A612" s="1" t="s">
        <v>487</v>
      </c>
      <c r="B612" s="18">
        <v>250</v>
      </c>
      <c r="C612" s="18">
        <f t="shared" si="188"/>
        <v>312.5</v>
      </c>
      <c r="D612" s="18">
        <f t="shared" si="178"/>
        <v>312.5</v>
      </c>
      <c r="E612" s="18">
        <f t="shared" si="189"/>
        <v>250</v>
      </c>
      <c r="F612" s="3" t="s">
        <v>1484</v>
      </c>
    </row>
    <row r="613" spans="1:6" x14ac:dyDescent="0.25">
      <c r="A613" s="1" t="s">
        <v>488</v>
      </c>
      <c r="B613" s="18">
        <v>350</v>
      </c>
      <c r="C613" s="18">
        <f t="shared" si="188"/>
        <v>437.5</v>
      </c>
      <c r="D613" s="18">
        <f t="shared" si="178"/>
        <v>437.5</v>
      </c>
      <c r="E613" s="18">
        <f t="shared" si="189"/>
        <v>350</v>
      </c>
      <c r="F613" s="3" t="s">
        <v>1485</v>
      </c>
    </row>
    <row r="614" spans="1:6" x14ac:dyDescent="0.25">
      <c r="A614" s="1" t="s">
        <v>489</v>
      </c>
      <c r="B614" s="18">
        <v>250</v>
      </c>
      <c r="C614" s="18">
        <f t="shared" si="188"/>
        <v>312.5</v>
      </c>
      <c r="D614" s="18">
        <f t="shared" si="178"/>
        <v>312.5</v>
      </c>
      <c r="E614" s="18">
        <f t="shared" si="189"/>
        <v>250</v>
      </c>
      <c r="F614" s="3" t="s">
        <v>1486</v>
      </c>
    </row>
    <row r="615" spans="1:6" x14ac:dyDescent="0.25">
      <c r="A615" s="1" t="s">
        <v>490</v>
      </c>
      <c r="B615" s="18">
        <v>350</v>
      </c>
      <c r="C615" s="18">
        <f t="shared" si="188"/>
        <v>437.5</v>
      </c>
      <c r="D615" s="18">
        <f t="shared" si="178"/>
        <v>437.5</v>
      </c>
      <c r="E615" s="18">
        <f t="shared" si="189"/>
        <v>350</v>
      </c>
      <c r="F615" s="3" t="s">
        <v>1487</v>
      </c>
    </row>
    <row r="616" spans="1:6" x14ac:dyDescent="0.25">
      <c r="A616" s="1" t="s">
        <v>491</v>
      </c>
      <c r="B616" s="18">
        <v>350</v>
      </c>
      <c r="C616" s="18">
        <f t="shared" si="188"/>
        <v>437.5</v>
      </c>
      <c r="D616" s="18">
        <f t="shared" si="178"/>
        <v>437.5</v>
      </c>
      <c r="E616" s="18">
        <f t="shared" si="189"/>
        <v>350</v>
      </c>
      <c r="F616" s="3" t="s">
        <v>1488</v>
      </c>
    </row>
    <row r="617" spans="1:6" x14ac:dyDescent="0.25">
      <c r="A617" s="1" t="s">
        <v>492</v>
      </c>
      <c r="B617" s="18">
        <v>250</v>
      </c>
      <c r="C617" s="18">
        <f t="shared" si="188"/>
        <v>312.5</v>
      </c>
      <c r="D617" s="18">
        <f t="shared" si="178"/>
        <v>312.5</v>
      </c>
      <c r="E617" s="18">
        <f t="shared" si="189"/>
        <v>250</v>
      </c>
      <c r="F617" s="3" t="s">
        <v>1489</v>
      </c>
    </row>
    <row r="618" spans="1:6" x14ac:dyDescent="0.25">
      <c r="A618" s="1" t="s">
        <v>493</v>
      </c>
      <c r="B618" s="18">
        <v>350</v>
      </c>
      <c r="C618" s="18">
        <f t="shared" si="188"/>
        <v>437.5</v>
      </c>
      <c r="D618" s="18">
        <f t="shared" si="178"/>
        <v>437.5</v>
      </c>
      <c r="E618" s="18">
        <f t="shared" si="189"/>
        <v>350</v>
      </c>
      <c r="F618" s="3" t="s">
        <v>1490</v>
      </c>
    </row>
    <row r="619" spans="1:6" x14ac:dyDescent="0.25">
      <c r="A619" s="1" t="s">
        <v>494</v>
      </c>
      <c r="B619" s="18">
        <v>419</v>
      </c>
      <c r="C619" s="18">
        <f t="shared" si="188"/>
        <v>523.75</v>
      </c>
      <c r="D619" s="18">
        <f t="shared" si="178"/>
        <v>523.75</v>
      </c>
      <c r="E619" s="18">
        <f t="shared" si="189"/>
        <v>419</v>
      </c>
      <c r="F619" s="3" t="s">
        <v>1491</v>
      </c>
    </row>
    <row r="620" spans="1:6" x14ac:dyDescent="0.25">
      <c r="A620" s="1" t="s">
        <v>495</v>
      </c>
      <c r="B620" s="18">
        <v>1350</v>
      </c>
      <c r="C620" s="18">
        <f t="shared" si="188"/>
        <v>1687.5</v>
      </c>
      <c r="D620" s="18">
        <f t="shared" si="178"/>
        <v>1687.5</v>
      </c>
      <c r="E620" s="18">
        <f t="shared" si="189"/>
        <v>1350</v>
      </c>
      <c r="F620" s="3" t="s">
        <v>1492</v>
      </c>
    </row>
    <row r="621" spans="1:6" x14ac:dyDescent="0.25">
      <c r="A621" s="1" t="s">
        <v>496</v>
      </c>
      <c r="B621" s="18">
        <v>250</v>
      </c>
      <c r="C621" s="18">
        <f t="shared" si="188"/>
        <v>312.5</v>
      </c>
      <c r="D621" s="18">
        <f t="shared" si="178"/>
        <v>312.5</v>
      </c>
      <c r="E621" s="18">
        <f t="shared" si="189"/>
        <v>250</v>
      </c>
      <c r="F621" s="3" t="s">
        <v>1493</v>
      </c>
    </row>
    <row r="622" spans="1:6" x14ac:dyDescent="0.25">
      <c r="A622" s="1" t="s">
        <v>497</v>
      </c>
      <c r="B622" s="18">
        <v>650</v>
      </c>
      <c r="C622" s="18">
        <f t="shared" si="188"/>
        <v>812.5</v>
      </c>
      <c r="D622" s="18">
        <f t="shared" si="178"/>
        <v>812.5</v>
      </c>
      <c r="E622" s="18">
        <f t="shared" si="189"/>
        <v>650</v>
      </c>
      <c r="F622" s="3" t="s">
        <v>1494</v>
      </c>
    </row>
    <row r="623" spans="1:6" x14ac:dyDescent="0.25">
      <c r="A623" s="1" t="s">
        <v>498</v>
      </c>
      <c r="B623" s="18">
        <v>650</v>
      </c>
      <c r="C623" s="18">
        <f t="shared" si="188"/>
        <v>812.5</v>
      </c>
      <c r="D623" s="18">
        <f t="shared" si="178"/>
        <v>812.5</v>
      </c>
      <c r="E623" s="18">
        <f t="shared" si="189"/>
        <v>650</v>
      </c>
      <c r="F623" s="3" t="s">
        <v>1495</v>
      </c>
    </row>
    <row r="624" spans="1:6" x14ac:dyDescent="0.25">
      <c r="A624" s="1" t="s">
        <v>499</v>
      </c>
      <c r="B624" s="18">
        <v>1350</v>
      </c>
      <c r="C624" s="18">
        <f t="shared" si="188"/>
        <v>1687.5</v>
      </c>
      <c r="D624" s="18">
        <f t="shared" si="178"/>
        <v>1687.5</v>
      </c>
      <c r="E624" s="18">
        <f t="shared" si="189"/>
        <v>1350</v>
      </c>
      <c r="F624" s="3" t="s">
        <v>1496</v>
      </c>
    </row>
    <row r="625" spans="1:6" x14ac:dyDescent="0.25">
      <c r="A625" s="1" t="s">
        <v>500</v>
      </c>
      <c r="B625" s="18">
        <v>650</v>
      </c>
      <c r="C625" s="18">
        <f t="shared" si="188"/>
        <v>812.5</v>
      </c>
      <c r="D625" s="18">
        <f t="shared" si="178"/>
        <v>812.5</v>
      </c>
      <c r="E625" s="18">
        <f t="shared" si="189"/>
        <v>650</v>
      </c>
      <c r="F625" s="3" t="s">
        <v>1497</v>
      </c>
    </row>
    <row r="626" spans="1:6" x14ac:dyDescent="0.25">
      <c r="A626" s="1" t="s">
        <v>501</v>
      </c>
      <c r="B626" s="18">
        <v>350</v>
      </c>
      <c r="C626" s="18">
        <f t="shared" si="188"/>
        <v>437.5</v>
      </c>
      <c r="D626" s="18">
        <f t="shared" si="178"/>
        <v>437.5</v>
      </c>
      <c r="E626" s="18">
        <f t="shared" si="189"/>
        <v>350</v>
      </c>
      <c r="F626" s="3" t="s">
        <v>1498</v>
      </c>
    </row>
    <row r="627" spans="1:6" x14ac:dyDescent="0.25">
      <c r="A627" s="1" t="s">
        <v>502</v>
      </c>
      <c r="B627" s="18">
        <v>350</v>
      </c>
      <c r="C627" s="18">
        <f t="shared" si="188"/>
        <v>437.5</v>
      </c>
      <c r="D627" s="18">
        <f t="shared" si="178"/>
        <v>437.5</v>
      </c>
      <c r="E627" s="18">
        <f t="shared" si="189"/>
        <v>350</v>
      </c>
      <c r="F627" s="3" t="s">
        <v>1499</v>
      </c>
    </row>
    <row r="628" spans="1:6" x14ac:dyDescent="0.25">
      <c r="A628" s="14" t="s">
        <v>503</v>
      </c>
      <c r="B628" s="34">
        <v>1893</v>
      </c>
      <c r="C628" s="34">
        <v>1893</v>
      </c>
      <c r="D628" s="31">
        <f t="shared" si="178"/>
        <v>2366.25</v>
      </c>
      <c r="E628" s="31">
        <f>(B628*(25/100)+B628)</f>
        <v>2366.25</v>
      </c>
      <c r="F628" s="3" t="s">
        <v>1500</v>
      </c>
    </row>
    <row r="629" spans="1:6" x14ac:dyDescent="0.25">
      <c r="A629" s="1" t="s">
        <v>802</v>
      </c>
      <c r="B629" s="18">
        <v>650</v>
      </c>
      <c r="C629" s="18">
        <f t="shared" ref="C629:C635" si="190">(B629*(25/100)+B629)</f>
        <v>812.5</v>
      </c>
      <c r="D629" s="18">
        <f t="shared" si="178"/>
        <v>812.5</v>
      </c>
      <c r="E629" s="18">
        <f t="shared" ref="E629:E635" si="191">B629</f>
        <v>650</v>
      </c>
      <c r="F629" s="3" t="s">
        <v>1501</v>
      </c>
    </row>
    <row r="630" spans="1:6" x14ac:dyDescent="0.25">
      <c r="A630" s="1" t="s">
        <v>504</v>
      </c>
      <c r="B630" s="18">
        <v>250</v>
      </c>
      <c r="C630" s="18">
        <f t="shared" si="190"/>
        <v>312.5</v>
      </c>
      <c r="D630" s="18">
        <f t="shared" si="178"/>
        <v>312.5</v>
      </c>
      <c r="E630" s="18">
        <f t="shared" si="191"/>
        <v>250</v>
      </c>
      <c r="F630" s="3" t="s">
        <v>1502</v>
      </c>
    </row>
    <row r="631" spans="1:6" x14ac:dyDescent="0.25">
      <c r="A631" s="1" t="s">
        <v>505</v>
      </c>
      <c r="B631" s="18">
        <v>350</v>
      </c>
      <c r="C631" s="18">
        <f t="shared" si="190"/>
        <v>437.5</v>
      </c>
      <c r="D631" s="18">
        <f t="shared" si="178"/>
        <v>437.5</v>
      </c>
      <c r="E631" s="18">
        <f t="shared" si="191"/>
        <v>350</v>
      </c>
      <c r="F631" s="3" t="s">
        <v>1503</v>
      </c>
    </row>
    <row r="632" spans="1:6" x14ac:dyDescent="0.25">
      <c r="A632" s="1" t="s">
        <v>506</v>
      </c>
      <c r="B632" s="18">
        <v>650</v>
      </c>
      <c r="C632" s="18">
        <f t="shared" si="190"/>
        <v>812.5</v>
      </c>
      <c r="D632" s="18">
        <f t="shared" si="178"/>
        <v>812.5</v>
      </c>
      <c r="E632" s="18">
        <f t="shared" si="191"/>
        <v>650</v>
      </c>
      <c r="F632" s="3" t="s">
        <v>1504</v>
      </c>
    </row>
    <row r="633" spans="1:6" x14ac:dyDescent="0.25">
      <c r="A633" s="1" t="s">
        <v>507</v>
      </c>
      <c r="B633" s="18">
        <v>350</v>
      </c>
      <c r="C633" s="18">
        <f t="shared" si="190"/>
        <v>437.5</v>
      </c>
      <c r="D633" s="18">
        <f t="shared" si="178"/>
        <v>437.5</v>
      </c>
      <c r="E633" s="18">
        <f t="shared" si="191"/>
        <v>350</v>
      </c>
      <c r="F633" s="3" t="s">
        <v>1505</v>
      </c>
    </row>
    <row r="634" spans="1:6" x14ac:dyDescent="0.25">
      <c r="A634" s="1" t="s">
        <v>508</v>
      </c>
      <c r="B634" s="18">
        <v>350</v>
      </c>
      <c r="C634" s="18">
        <f t="shared" si="190"/>
        <v>437.5</v>
      </c>
      <c r="D634" s="18">
        <f t="shared" si="178"/>
        <v>437.5</v>
      </c>
      <c r="E634" s="18">
        <f t="shared" si="191"/>
        <v>350</v>
      </c>
      <c r="F634" s="3" t="s">
        <v>1506</v>
      </c>
    </row>
    <row r="635" spans="1:6" x14ac:dyDescent="0.25">
      <c r="A635" s="1" t="s">
        <v>509</v>
      </c>
      <c r="B635" s="18">
        <v>650</v>
      </c>
      <c r="C635" s="18">
        <f t="shared" si="190"/>
        <v>812.5</v>
      </c>
      <c r="D635" s="18">
        <f t="shared" si="178"/>
        <v>812.5</v>
      </c>
      <c r="E635" s="18">
        <f t="shared" si="191"/>
        <v>650</v>
      </c>
      <c r="F635" s="3" t="s">
        <v>1507</v>
      </c>
    </row>
    <row r="636" spans="1:6" x14ac:dyDescent="0.25">
      <c r="A636" s="14" t="s">
        <v>510</v>
      </c>
      <c r="B636" s="34">
        <v>493</v>
      </c>
      <c r="C636" s="34">
        <v>493</v>
      </c>
      <c r="D636" s="31">
        <f t="shared" si="178"/>
        <v>616.25</v>
      </c>
      <c r="E636" s="31">
        <f>(B636*(25/100)+B636)</f>
        <v>616.25</v>
      </c>
      <c r="F636" s="3" t="s">
        <v>1508</v>
      </c>
    </row>
    <row r="637" spans="1:6" x14ac:dyDescent="0.25">
      <c r="A637" s="1" t="s">
        <v>861</v>
      </c>
      <c r="B637" s="18">
        <v>410</v>
      </c>
      <c r="C637" s="18">
        <f t="shared" ref="C637:C641" si="192">(B637*(25/100)+B637)</f>
        <v>512.5</v>
      </c>
      <c r="D637" s="18">
        <f t="shared" si="178"/>
        <v>512.5</v>
      </c>
      <c r="E637" s="18">
        <f t="shared" ref="E637:E641" si="193">B637</f>
        <v>410</v>
      </c>
      <c r="F637" s="3" t="s">
        <v>1509</v>
      </c>
    </row>
    <row r="638" spans="1:6" x14ac:dyDescent="0.25">
      <c r="A638" s="1" t="s">
        <v>511</v>
      </c>
      <c r="B638" s="18">
        <v>1350</v>
      </c>
      <c r="C638" s="18">
        <f t="shared" si="192"/>
        <v>1687.5</v>
      </c>
      <c r="D638" s="18">
        <f t="shared" si="178"/>
        <v>1687.5</v>
      </c>
      <c r="E638" s="18">
        <f t="shared" si="193"/>
        <v>1350</v>
      </c>
      <c r="F638" s="3" t="s">
        <v>1510</v>
      </c>
    </row>
    <row r="639" spans="1:6" x14ac:dyDescent="0.25">
      <c r="A639" s="1" t="s">
        <v>512</v>
      </c>
      <c r="B639" s="18">
        <v>250</v>
      </c>
      <c r="C639" s="18">
        <f t="shared" si="192"/>
        <v>312.5</v>
      </c>
      <c r="D639" s="18">
        <f t="shared" si="178"/>
        <v>312.5</v>
      </c>
      <c r="E639" s="18">
        <f t="shared" si="193"/>
        <v>250</v>
      </c>
      <c r="F639" s="3" t="s">
        <v>1511</v>
      </c>
    </row>
    <row r="640" spans="1:6" x14ac:dyDescent="0.25">
      <c r="A640" s="1" t="s">
        <v>513</v>
      </c>
      <c r="B640" s="18">
        <v>250</v>
      </c>
      <c r="C640" s="18">
        <f t="shared" si="192"/>
        <v>312.5</v>
      </c>
      <c r="D640" s="18">
        <f t="shared" si="178"/>
        <v>312.5</v>
      </c>
      <c r="E640" s="18">
        <f t="shared" si="193"/>
        <v>250</v>
      </c>
      <c r="F640" s="3" t="s">
        <v>1512</v>
      </c>
    </row>
    <row r="641" spans="1:6" x14ac:dyDescent="0.25">
      <c r="A641" s="1" t="s">
        <v>514</v>
      </c>
      <c r="B641" s="18">
        <v>250</v>
      </c>
      <c r="C641" s="18">
        <f t="shared" si="192"/>
        <v>312.5</v>
      </c>
      <c r="D641" s="18">
        <f t="shared" si="178"/>
        <v>312.5</v>
      </c>
      <c r="E641" s="18">
        <f t="shared" si="193"/>
        <v>250</v>
      </c>
      <c r="F641" s="3" t="s">
        <v>1513</v>
      </c>
    </row>
    <row r="642" spans="1:6" x14ac:dyDescent="0.25">
      <c r="A642" s="14" t="s">
        <v>515</v>
      </c>
      <c r="B642" s="34">
        <v>258</v>
      </c>
      <c r="C642" s="34">
        <v>258</v>
      </c>
      <c r="D642" s="31">
        <f t="shared" si="178"/>
        <v>322.5</v>
      </c>
      <c r="E642" s="31">
        <f t="shared" ref="E642:E643" si="194">(B642*(25/100)+B642)</f>
        <v>322.5</v>
      </c>
      <c r="F642" s="3" t="s">
        <v>1514</v>
      </c>
    </row>
    <row r="643" spans="1:6" x14ac:dyDescent="0.25">
      <c r="A643" s="14" t="s">
        <v>516</v>
      </c>
      <c r="B643" s="34">
        <v>1403</v>
      </c>
      <c r="C643" s="34">
        <v>1403</v>
      </c>
      <c r="D643" s="31">
        <f t="shared" ref="D643" si="195">(B643*(25/100)+B643)</f>
        <v>1753.75</v>
      </c>
      <c r="E643" s="31">
        <f t="shared" si="194"/>
        <v>1753.75</v>
      </c>
      <c r="F643" s="3" t="s">
        <v>1515</v>
      </c>
    </row>
    <row r="644" spans="1:6" x14ac:dyDescent="0.25">
      <c r="A644" s="1" t="s">
        <v>692</v>
      </c>
      <c r="B644" s="18">
        <v>350</v>
      </c>
      <c r="C644" s="18">
        <f t="shared" ref="C644:C650" si="196">(B644*(25/100)+B644)</f>
        <v>437.5</v>
      </c>
      <c r="D644" s="18">
        <f t="shared" ref="D644:D706" si="197">(B644*(25/100)+B644)</f>
        <v>437.5</v>
      </c>
      <c r="E644" s="18">
        <f t="shared" ref="E644:E650" si="198">B644</f>
        <v>350</v>
      </c>
      <c r="F644" s="3" t="s">
        <v>1516</v>
      </c>
    </row>
    <row r="645" spans="1:6" x14ac:dyDescent="0.25">
      <c r="A645" s="1" t="s">
        <v>517</v>
      </c>
      <c r="B645" s="18">
        <v>650</v>
      </c>
      <c r="C645" s="18">
        <f t="shared" si="196"/>
        <v>812.5</v>
      </c>
      <c r="D645" s="18">
        <f t="shared" si="197"/>
        <v>812.5</v>
      </c>
      <c r="E645" s="18">
        <f t="shared" si="198"/>
        <v>650</v>
      </c>
      <c r="F645" s="3" t="s">
        <v>1517</v>
      </c>
    </row>
    <row r="646" spans="1:6" x14ac:dyDescent="0.25">
      <c r="A646" s="1" t="s">
        <v>518</v>
      </c>
      <c r="B646" s="18">
        <v>650</v>
      </c>
      <c r="C646" s="18">
        <f t="shared" si="196"/>
        <v>812.5</v>
      </c>
      <c r="D646" s="18">
        <f t="shared" si="197"/>
        <v>812.5</v>
      </c>
      <c r="E646" s="18">
        <f t="shared" si="198"/>
        <v>650</v>
      </c>
      <c r="F646" s="3" t="s">
        <v>1518</v>
      </c>
    </row>
    <row r="647" spans="1:6" x14ac:dyDescent="0.25">
      <c r="A647" s="1" t="s">
        <v>519</v>
      </c>
      <c r="B647" s="18">
        <v>1350</v>
      </c>
      <c r="C647" s="18">
        <f t="shared" si="196"/>
        <v>1687.5</v>
      </c>
      <c r="D647" s="18">
        <f t="shared" si="197"/>
        <v>1687.5</v>
      </c>
      <c r="E647" s="18">
        <f t="shared" si="198"/>
        <v>1350</v>
      </c>
      <c r="F647" s="3" t="s">
        <v>1519</v>
      </c>
    </row>
    <row r="648" spans="1:6" x14ac:dyDescent="0.25">
      <c r="A648" s="1" t="s">
        <v>520</v>
      </c>
      <c r="B648" s="18">
        <v>400</v>
      </c>
      <c r="C648" s="18">
        <f t="shared" si="196"/>
        <v>500</v>
      </c>
      <c r="D648" s="18">
        <f t="shared" si="197"/>
        <v>500</v>
      </c>
      <c r="E648" s="18">
        <f t="shared" si="198"/>
        <v>400</v>
      </c>
      <c r="F648" s="3" t="s">
        <v>1520</v>
      </c>
    </row>
    <row r="649" spans="1:6" x14ac:dyDescent="0.25">
      <c r="A649" s="1" t="s">
        <v>841</v>
      </c>
      <c r="B649" s="18">
        <v>360</v>
      </c>
      <c r="C649" s="18">
        <f t="shared" si="196"/>
        <v>450</v>
      </c>
      <c r="D649" s="18">
        <f t="shared" si="197"/>
        <v>450</v>
      </c>
      <c r="E649" s="18">
        <f t="shared" si="198"/>
        <v>360</v>
      </c>
      <c r="F649" s="3" t="s">
        <v>1521</v>
      </c>
    </row>
    <row r="650" spans="1:6" x14ac:dyDescent="0.25">
      <c r="A650" s="1" t="s">
        <v>521</v>
      </c>
      <c r="B650" s="18">
        <v>350</v>
      </c>
      <c r="C650" s="18">
        <f t="shared" si="196"/>
        <v>437.5</v>
      </c>
      <c r="D650" s="18">
        <f t="shared" si="197"/>
        <v>437.5</v>
      </c>
      <c r="E650" s="18">
        <f t="shared" si="198"/>
        <v>350</v>
      </c>
      <c r="F650" s="3" t="s">
        <v>1522</v>
      </c>
    </row>
    <row r="651" spans="1:6" x14ac:dyDescent="0.25">
      <c r="A651" s="14" t="s">
        <v>522</v>
      </c>
      <c r="B651" s="34">
        <v>1893</v>
      </c>
      <c r="C651" s="34">
        <v>1893</v>
      </c>
      <c r="D651" s="31">
        <f t="shared" si="197"/>
        <v>2366.25</v>
      </c>
      <c r="E651" s="31">
        <f>(B651*(25/100)+B651)</f>
        <v>2366.25</v>
      </c>
      <c r="F651" s="3" t="s">
        <v>1523</v>
      </c>
    </row>
    <row r="652" spans="1:6" x14ac:dyDescent="0.25">
      <c r="A652" s="1" t="s">
        <v>523</v>
      </c>
      <c r="B652" s="18">
        <v>350</v>
      </c>
      <c r="C652" s="18">
        <f t="shared" ref="C652:C654" si="199">(B652*(25/100)+B652)</f>
        <v>437.5</v>
      </c>
      <c r="D652" s="18">
        <f t="shared" si="197"/>
        <v>437.5</v>
      </c>
      <c r="E652" s="18">
        <f t="shared" ref="E652:E654" si="200">B652</f>
        <v>350</v>
      </c>
      <c r="F652" s="3" t="s">
        <v>1524</v>
      </c>
    </row>
    <row r="653" spans="1:6" x14ac:dyDescent="0.25">
      <c r="A653" s="1" t="s">
        <v>854</v>
      </c>
      <c r="B653" s="18">
        <v>990</v>
      </c>
      <c r="C653" s="18">
        <f t="shared" si="199"/>
        <v>1237.5</v>
      </c>
      <c r="D653" s="18">
        <f t="shared" si="197"/>
        <v>1237.5</v>
      </c>
      <c r="E653" s="18">
        <f t="shared" si="200"/>
        <v>990</v>
      </c>
      <c r="F653" s="3" t="s">
        <v>1525</v>
      </c>
    </row>
    <row r="654" spans="1:6" x14ac:dyDescent="0.25">
      <c r="A654" s="1" t="s">
        <v>524</v>
      </c>
      <c r="B654" s="18">
        <v>130</v>
      </c>
      <c r="C654" s="18">
        <f t="shared" si="199"/>
        <v>162.5</v>
      </c>
      <c r="D654" s="18">
        <f t="shared" si="197"/>
        <v>162.5</v>
      </c>
      <c r="E654" s="18">
        <f t="shared" si="200"/>
        <v>130</v>
      </c>
      <c r="F654" s="3" t="s">
        <v>1526</v>
      </c>
    </row>
    <row r="655" spans="1:6" x14ac:dyDescent="0.25">
      <c r="A655" s="14" t="s">
        <v>525</v>
      </c>
      <c r="B655" s="34">
        <v>493</v>
      </c>
      <c r="C655" s="34">
        <v>493</v>
      </c>
      <c r="D655" s="31">
        <f t="shared" si="197"/>
        <v>616.25</v>
      </c>
      <c r="E655" s="31">
        <f t="shared" ref="E655:E657" si="201">(B655*(25/100)+B655)</f>
        <v>616.25</v>
      </c>
      <c r="F655" s="3" t="s">
        <v>1527</v>
      </c>
    </row>
    <row r="656" spans="1:6" x14ac:dyDescent="0.25">
      <c r="A656" s="14" t="s">
        <v>730</v>
      </c>
      <c r="B656" s="34">
        <v>2915</v>
      </c>
      <c r="C656" s="34">
        <v>2915</v>
      </c>
      <c r="D656" s="31">
        <f t="shared" si="197"/>
        <v>3643.75</v>
      </c>
      <c r="E656" s="31">
        <f t="shared" si="201"/>
        <v>3643.75</v>
      </c>
      <c r="F656" s="3" t="s">
        <v>1528</v>
      </c>
    </row>
    <row r="657" spans="1:6" x14ac:dyDescent="0.25">
      <c r="A657" s="14" t="s">
        <v>526</v>
      </c>
      <c r="B657" s="34">
        <v>913</v>
      </c>
      <c r="C657" s="34">
        <v>913</v>
      </c>
      <c r="D657" s="31">
        <f t="shared" si="197"/>
        <v>1141.25</v>
      </c>
      <c r="E657" s="31">
        <f t="shared" si="201"/>
        <v>1141.25</v>
      </c>
      <c r="F657" s="3" t="s">
        <v>1529</v>
      </c>
    </row>
    <row r="658" spans="1:6" x14ac:dyDescent="0.25">
      <c r="A658" s="1" t="s">
        <v>527</v>
      </c>
      <c r="B658" s="18">
        <v>650</v>
      </c>
      <c r="C658" s="18">
        <f t="shared" ref="C658:C662" si="202">(B658*(25/100)+B658)</f>
        <v>812.5</v>
      </c>
      <c r="D658" s="18">
        <f t="shared" si="197"/>
        <v>812.5</v>
      </c>
      <c r="E658" s="18">
        <f t="shared" ref="E658:E662" si="203">B658</f>
        <v>650</v>
      </c>
      <c r="F658" s="3" t="s">
        <v>1530</v>
      </c>
    </row>
    <row r="659" spans="1:6" x14ac:dyDescent="0.25">
      <c r="A659" s="1" t="s">
        <v>528</v>
      </c>
      <c r="B659" s="18">
        <v>650</v>
      </c>
      <c r="C659" s="18">
        <f t="shared" si="202"/>
        <v>812.5</v>
      </c>
      <c r="D659" s="18">
        <f t="shared" si="197"/>
        <v>812.5</v>
      </c>
      <c r="E659" s="18">
        <f t="shared" si="203"/>
        <v>650</v>
      </c>
      <c r="F659" s="3" t="s">
        <v>1531</v>
      </c>
    </row>
    <row r="660" spans="1:6" x14ac:dyDescent="0.25">
      <c r="A660" s="1" t="s">
        <v>686</v>
      </c>
      <c r="B660" s="18">
        <v>2050</v>
      </c>
      <c r="C660" s="18">
        <f t="shared" si="202"/>
        <v>2562.5</v>
      </c>
      <c r="D660" s="18">
        <f t="shared" si="197"/>
        <v>2562.5</v>
      </c>
      <c r="E660" s="18">
        <f t="shared" si="203"/>
        <v>2050</v>
      </c>
      <c r="F660" s="3" t="s">
        <v>1532</v>
      </c>
    </row>
    <row r="661" spans="1:6" x14ac:dyDescent="0.25">
      <c r="A661" s="1" t="s">
        <v>529</v>
      </c>
      <c r="B661" s="18">
        <v>350</v>
      </c>
      <c r="C661" s="18">
        <f t="shared" si="202"/>
        <v>437.5</v>
      </c>
      <c r="D661" s="18">
        <f t="shared" si="197"/>
        <v>437.5</v>
      </c>
      <c r="E661" s="18">
        <f t="shared" si="203"/>
        <v>350</v>
      </c>
      <c r="F661" s="3" t="s">
        <v>1533</v>
      </c>
    </row>
    <row r="662" spans="1:6" x14ac:dyDescent="0.25">
      <c r="A662" s="1" t="s">
        <v>723</v>
      </c>
      <c r="B662" s="18">
        <v>2350</v>
      </c>
      <c r="C662" s="18">
        <f t="shared" si="202"/>
        <v>2937.5</v>
      </c>
      <c r="D662" s="18">
        <f t="shared" si="197"/>
        <v>2937.5</v>
      </c>
      <c r="E662" s="18">
        <f t="shared" si="203"/>
        <v>2350</v>
      </c>
      <c r="F662" s="3" t="s">
        <v>1534</v>
      </c>
    </row>
    <row r="663" spans="1:6" x14ac:dyDescent="0.25">
      <c r="A663" s="14" t="s">
        <v>530</v>
      </c>
      <c r="B663" s="34">
        <v>325</v>
      </c>
      <c r="C663" s="34">
        <v>325</v>
      </c>
      <c r="D663" s="31">
        <f t="shared" si="197"/>
        <v>406.25</v>
      </c>
      <c r="E663" s="31">
        <f>(B663*(25/100)+B663)</f>
        <v>406.25</v>
      </c>
      <c r="F663" s="3" t="s">
        <v>1535</v>
      </c>
    </row>
    <row r="664" spans="1:6" x14ac:dyDescent="0.25">
      <c r="A664" s="1" t="s">
        <v>748</v>
      </c>
      <c r="B664" s="18">
        <v>380</v>
      </c>
      <c r="C664" s="18">
        <f t="shared" ref="C664:C670" si="204">(B664*(25/100)+B664)</f>
        <v>475</v>
      </c>
      <c r="D664" s="18">
        <f t="shared" si="197"/>
        <v>475</v>
      </c>
      <c r="E664" s="18">
        <f t="shared" ref="E664:E670" si="205">B664</f>
        <v>380</v>
      </c>
      <c r="F664" s="3" t="s">
        <v>1536</v>
      </c>
    </row>
    <row r="665" spans="1:6" x14ac:dyDescent="0.25">
      <c r="A665" s="1" t="s">
        <v>531</v>
      </c>
      <c r="B665" s="18">
        <v>350</v>
      </c>
      <c r="C665" s="18">
        <f t="shared" si="204"/>
        <v>437.5</v>
      </c>
      <c r="D665" s="18">
        <f t="shared" si="197"/>
        <v>437.5</v>
      </c>
      <c r="E665" s="18">
        <f t="shared" si="205"/>
        <v>350</v>
      </c>
      <c r="F665" s="3" t="s">
        <v>1537</v>
      </c>
    </row>
    <row r="666" spans="1:6" x14ac:dyDescent="0.25">
      <c r="A666" s="1" t="s">
        <v>803</v>
      </c>
      <c r="B666" s="18">
        <v>150</v>
      </c>
      <c r="C666" s="18">
        <f t="shared" si="204"/>
        <v>187.5</v>
      </c>
      <c r="D666" s="18">
        <f t="shared" si="197"/>
        <v>187.5</v>
      </c>
      <c r="E666" s="18">
        <f t="shared" si="205"/>
        <v>150</v>
      </c>
      <c r="F666" s="3" t="s">
        <v>1538</v>
      </c>
    </row>
    <row r="667" spans="1:6" x14ac:dyDescent="0.25">
      <c r="A667" s="1" t="s">
        <v>532</v>
      </c>
      <c r="B667" s="18">
        <v>350</v>
      </c>
      <c r="C667" s="18">
        <f t="shared" si="204"/>
        <v>437.5</v>
      </c>
      <c r="D667" s="18">
        <f t="shared" si="197"/>
        <v>437.5</v>
      </c>
      <c r="E667" s="18">
        <f t="shared" si="205"/>
        <v>350</v>
      </c>
      <c r="F667" s="3" t="s">
        <v>1539</v>
      </c>
    </row>
    <row r="668" spans="1:6" x14ac:dyDescent="0.25">
      <c r="A668" s="1" t="s">
        <v>533</v>
      </c>
      <c r="B668" s="18">
        <v>650</v>
      </c>
      <c r="C668" s="18">
        <f t="shared" si="204"/>
        <v>812.5</v>
      </c>
      <c r="D668" s="18">
        <f t="shared" si="197"/>
        <v>812.5</v>
      </c>
      <c r="E668" s="18">
        <f t="shared" si="205"/>
        <v>650</v>
      </c>
      <c r="F668" s="3" t="s">
        <v>1540</v>
      </c>
    </row>
    <row r="669" spans="1:6" x14ac:dyDescent="0.25">
      <c r="A669" s="1" t="s">
        <v>534</v>
      </c>
      <c r="B669" s="18">
        <v>350</v>
      </c>
      <c r="C669" s="18">
        <f t="shared" si="204"/>
        <v>437.5</v>
      </c>
      <c r="D669" s="18">
        <f t="shared" si="197"/>
        <v>437.5</v>
      </c>
      <c r="E669" s="18">
        <f t="shared" si="205"/>
        <v>350</v>
      </c>
      <c r="F669" s="3" t="s">
        <v>1541</v>
      </c>
    </row>
    <row r="670" spans="1:6" x14ac:dyDescent="0.25">
      <c r="A670" s="1" t="s">
        <v>721</v>
      </c>
      <c r="B670" s="18">
        <v>500</v>
      </c>
      <c r="C670" s="18">
        <f t="shared" si="204"/>
        <v>625</v>
      </c>
      <c r="D670" s="18">
        <f t="shared" si="197"/>
        <v>625</v>
      </c>
      <c r="E670" s="18">
        <f t="shared" si="205"/>
        <v>500</v>
      </c>
      <c r="F670" s="3" t="s">
        <v>1542</v>
      </c>
    </row>
    <row r="671" spans="1:6" x14ac:dyDescent="0.25">
      <c r="A671" s="14" t="s">
        <v>535</v>
      </c>
      <c r="B671" s="34">
        <v>258</v>
      </c>
      <c r="C671" s="34">
        <v>258</v>
      </c>
      <c r="D671" s="31">
        <f t="shared" si="197"/>
        <v>322.5</v>
      </c>
      <c r="E671" s="31">
        <f>(B671*(25/100)+B671)</f>
        <v>322.5</v>
      </c>
      <c r="F671" s="3" t="s">
        <v>1543</v>
      </c>
    </row>
    <row r="672" spans="1:6" x14ac:dyDescent="0.25">
      <c r="A672" s="1" t="s">
        <v>536</v>
      </c>
      <c r="B672" s="18">
        <v>400</v>
      </c>
      <c r="C672" s="18">
        <f t="shared" ref="C672:C674" si="206">(B672*(25/100)+B672)</f>
        <v>500</v>
      </c>
      <c r="D672" s="18">
        <f t="shared" si="197"/>
        <v>500</v>
      </c>
      <c r="E672" s="18">
        <f t="shared" ref="E672:E674" si="207">B672</f>
        <v>400</v>
      </c>
      <c r="F672" s="3" t="s">
        <v>1544</v>
      </c>
    </row>
    <row r="673" spans="1:6" x14ac:dyDescent="0.25">
      <c r="A673" s="1" t="s">
        <v>537</v>
      </c>
      <c r="B673" s="18">
        <v>350</v>
      </c>
      <c r="C673" s="18">
        <f t="shared" si="206"/>
        <v>437.5</v>
      </c>
      <c r="D673" s="18">
        <f t="shared" si="197"/>
        <v>437.5</v>
      </c>
      <c r="E673" s="18">
        <f t="shared" si="207"/>
        <v>350</v>
      </c>
      <c r="F673" s="3" t="s">
        <v>1545</v>
      </c>
    </row>
    <row r="674" spans="1:6" x14ac:dyDescent="0.25">
      <c r="A674" s="1" t="s">
        <v>538</v>
      </c>
      <c r="B674" s="18">
        <v>350</v>
      </c>
      <c r="C674" s="18">
        <f t="shared" si="206"/>
        <v>437.5</v>
      </c>
      <c r="D674" s="18">
        <f t="shared" si="197"/>
        <v>437.5</v>
      </c>
      <c r="E674" s="18">
        <f t="shared" si="207"/>
        <v>350</v>
      </c>
      <c r="F674" s="3" t="s">
        <v>1546</v>
      </c>
    </row>
    <row r="675" spans="1:6" x14ac:dyDescent="0.25">
      <c r="A675" s="14" t="s">
        <v>539</v>
      </c>
      <c r="B675" s="34">
        <v>1893</v>
      </c>
      <c r="C675" s="34">
        <v>1893</v>
      </c>
      <c r="D675" s="31">
        <f t="shared" si="197"/>
        <v>2366.25</v>
      </c>
      <c r="E675" s="31">
        <f>(B675*(25/100)+B675)</f>
        <v>2366.25</v>
      </c>
      <c r="F675" s="3" t="s">
        <v>1547</v>
      </c>
    </row>
    <row r="676" spans="1:6" x14ac:dyDescent="0.25">
      <c r="A676" s="1" t="s">
        <v>540</v>
      </c>
      <c r="B676" s="18">
        <v>350</v>
      </c>
      <c r="C676" s="18">
        <f t="shared" ref="C676" si="208">(B676*(25/100)+B676)</f>
        <v>437.5</v>
      </c>
      <c r="D676" s="18">
        <f t="shared" si="197"/>
        <v>437.5</v>
      </c>
      <c r="E676" s="18">
        <f>B676</f>
        <v>350</v>
      </c>
      <c r="F676" s="3" t="s">
        <v>1548</v>
      </c>
    </row>
    <row r="677" spans="1:6" x14ac:dyDescent="0.25">
      <c r="A677" s="14" t="s">
        <v>541</v>
      </c>
      <c r="B677" s="34">
        <v>913</v>
      </c>
      <c r="C677" s="34">
        <v>913</v>
      </c>
      <c r="D677" s="31">
        <f t="shared" si="197"/>
        <v>1141.25</v>
      </c>
      <c r="E677" s="31">
        <f>(B677*(25/100)+B677)</f>
        <v>1141.25</v>
      </c>
      <c r="F677" s="3" t="s">
        <v>1549</v>
      </c>
    </row>
    <row r="678" spans="1:6" x14ac:dyDescent="0.25">
      <c r="A678" s="1" t="s">
        <v>542</v>
      </c>
      <c r="B678" s="18">
        <v>350</v>
      </c>
      <c r="C678" s="18">
        <f t="shared" ref="C678:C679" si="209">(B678*(25/100)+B678)</f>
        <v>437.5</v>
      </c>
      <c r="D678" s="18">
        <f t="shared" si="197"/>
        <v>437.5</v>
      </c>
      <c r="E678" s="18">
        <f t="shared" ref="E678:E679" si="210">B678</f>
        <v>350</v>
      </c>
      <c r="F678" s="3" t="s">
        <v>1550</v>
      </c>
    </row>
    <row r="679" spans="1:6" x14ac:dyDescent="0.25">
      <c r="A679" s="1" t="s">
        <v>543</v>
      </c>
      <c r="B679" s="18">
        <v>650</v>
      </c>
      <c r="C679" s="18">
        <f t="shared" si="209"/>
        <v>812.5</v>
      </c>
      <c r="D679" s="18">
        <f t="shared" si="197"/>
        <v>812.5</v>
      </c>
      <c r="E679" s="18">
        <f t="shared" si="210"/>
        <v>650</v>
      </c>
      <c r="F679" s="3" t="s">
        <v>1551</v>
      </c>
    </row>
    <row r="680" spans="1:6" x14ac:dyDescent="0.25">
      <c r="A680" s="14" t="s">
        <v>544</v>
      </c>
      <c r="B680" s="34">
        <v>913</v>
      </c>
      <c r="C680" s="34">
        <v>913</v>
      </c>
      <c r="D680" s="31">
        <f t="shared" si="197"/>
        <v>1141.25</v>
      </c>
      <c r="E680" s="31">
        <f>(B680*(25/100)+B680)</f>
        <v>1141.25</v>
      </c>
      <c r="F680" s="3" t="s">
        <v>1552</v>
      </c>
    </row>
    <row r="681" spans="1:6" x14ac:dyDescent="0.25">
      <c r="A681" s="1" t="s">
        <v>804</v>
      </c>
      <c r="B681" s="18">
        <v>1000</v>
      </c>
      <c r="C681" s="18">
        <f t="shared" ref="C681:C682" si="211">(B681*(25/100)+B681)</f>
        <v>1250</v>
      </c>
      <c r="D681" s="18">
        <f t="shared" si="197"/>
        <v>1250</v>
      </c>
      <c r="E681" s="18">
        <f t="shared" ref="E681:E682" si="212">B681</f>
        <v>1000</v>
      </c>
      <c r="F681" s="3" t="s">
        <v>1553</v>
      </c>
    </row>
    <row r="682" spans="1:6" x14ac:dyDescent="0.25">
      <c r="A682" s="1" t="s">
        <v>805</v>
      </c>
      <c r="B682" s="18">
        <v>350</v>
      </c>
      <c r="C682" s="18">
        <f t="shared" si="211"/>
        <v>437.5</v>
      </c>
      <c r="D682" s="18">
        <f t="shared" si="197"/>
        <v>437.5</v>
      </c>
      <c r="E682" s="18">
        <f t="shared" si="212"/>
        <v>350</v>
      </c>
      <c r="F682" s="3" t="s">
        <v>1554</v>
      </c>
    </row>
    <row r="683" spans="1:6" x14ac:dyDescent="0.25">
      <c r="A683" s="14" t="s">
        <v>545</v>
      </c>
      <c r="B683" s="34">
        <v>913</v>
      </c>
      <c r="C683" s="34">
        <v>913</v>
      </c>
      <c r="D683" s="31">
        <f t="shared" si="197"/>
        <v>1141.25</v>
      </c>
      <c r="E683" s="31">
        <f>(B683*(25/100)+B683)</f>
        <v>1141.25</v>
      </c>
      <c r="F683" s="3" t="s">
        <v>1555</v>
      </c>
    </row>
    <row r="684" spans="1:6" x14ac:dyDescent="0.25">
      <c r="A684" s="1" t="s">
        <v>806</v>
      </c>
      <c r="B684" s="18">
        <v>250</v>
      </c>
      <c r="C684" s="18">
        <f t="shared" ref="C684" si="213">(B684*(25/100)+B684)</f>
        <v>312.5</v>
      </c>
      <c r="D684" s="18">
        <f t="shared" si="197"/>
        <v>312.5</v>
      </c>
      <c r="E684" s="18">
        <f>B684</f>
        <v>250</v>
      </c>
      <c r="F684" s="3" t="s">
        <v>1556</v>
      </c>
    </row>
    <row r="685" spans="1:6" x14ac:dyDescent="0.25">
      <c r="A685" s="14" t="s">
        <v>547</v>
      </c>
      <c r="B685" s="34">
        <v>913</v>
      </c>
      <c r="C685" s="34">
        <v>913</v>
      </c>
      <c r="D685" s="31">
        <f t="shared" si="197"/>
        <v>1141.25</v>
      </c>
      <c r="E685" s="31">
        <f>(B685*(25/100)+B685)</f>
        <v>1141.25</v>
      </c>
      <c r="F685" s="3" t="s">
        <v>1557</v>
      </c>
    </row>
    <row r="686" spans="1:6" x14ac:dyDescent="0.25">
      <c r="A686" s="1" t="s">
        <v>807</v>
      </c>
      <c r="B686" s="18">
        <v>350</v>
      </c>
      <c r="C686" s="18">
        <f t="shared" ref="C686:C692" si="214">(B686*(25/100)+B686)</f>
        <v>437.5</v>
      </c>
      <c r="D686" s="18">
        <f t="shared" si="197"/>
        <v>437.5</v>
      </c>
      <c r="E686" s="18">
        <f t="shared" ref="E686:E692" si="215">B686</f>
        <v>350</v>
      </c>
      <c r="F686" s="3" t="s">
        <v>1558</v>
      </c>
    </row>
    <row r="687" spans="1:6" x14ac:dyDescent="0.25">
      <c r="A687" s="1" t="s">
        <v>857</v>
      </c>
      <c r="B687" s="18">
        <v>410</v>
      </c>
      <c r="C687" s="18">
        <f t="shared" si="214"/>
        <v>512.5</v>
      </c>
      <c r="D687" s="18">
        <f t="shared" si="197"/>
        <v>512.5</v>
      </c>
      <c r="E687" s="18">
        <f t="shared" si="215"/>
        <v>410</v>
      </c>
      <c r="F687" s="3" t="s">
        <v>1559</v>
      </c>
    </row>
    <row r="688" spans="1:6" x14ac:dyDescent="0.25">
      <c r="A688" s="1" t="s">
        <v>546</v>
      </c>
      <c r="B688" s="18">
        <v>350</v>
      </c>
      <c r="C688" s="18">
        <f t="shared" si="214"/>
        <v>437.5</v>
      </c>
      <c r="D688" s="18">
        <f t="shared" si="197"/>
        <v>437.5</v>
      </c>
      <c r="E688" s="18">
        <f t="shared" si="215"/>
        <v>350</v>
      </c>
      <c r="F688" s="3" t="s">
        <v>1560</v>
      </c>
    </row>
    <row r="689" spans="1:6" x14ac:dyDescent="0.25">
      <c r="A689" s="1" t="s">
        <v>548</v>
      </c>
      <c r="B689" s="18">
        <v>350</v>
      </c>
      <c r="C689" s="18">
        <f t="shared" si="214"/>
        <v>437.5</v>
      </c>
      <c r="D689" s="18">
        <f t="shared" si="197"/>
        <v>437.5</v>
      </c>
      <c r="E689" s="18">
        <f t="shared" si="215"/>
        <v>350</v>
      </c>
      <c r="F689" s="3" t="s">
        <v>1561</v>
      </c>
    </row>
    <row r="690" spans="1:6" x14ac:dyDescent="0.25">
      <c r="A690" s="1" t="s">
        <v>549</v>
      </c>
      <c r="B690" s="18">
        <v>1500</v>
      </c>
      <c r="C690" s="18">
        <f t="shared" si="214"/>
        <v>1875</v>
      </c>
      <c r="D690" s="18">
        <f t="shared" si="197"/>
        <v>1875</v>
      </c>
      <c r="E690" s="18">
        <f t="shared" si="215"/>
        <v>1500</v>
      </c>
      <c r="F690" s="3" t="s">
        <v>1562</v>
      </c>
    </row>
    <row r="691" spans="1:6" x14ac:dyDescent="0.25">
      <c r="A691" s="1" t="s">
        <v>775</v>
      </c>
      <c r="B691" s="18">
        <v>550</v>
      </c>
      <c r="C691" s="18">
        <f t="shared" si="214"/>
        <v>687.5</v>
      </c>
      <c r="D691" s="18">
        <f t="shared" si="197"/>
        <v>687.5</v>
      </c>
      <c r="E691" s="18">
        <f t="shared" si="215"/>
        <v>550</v>
      </c>
      <c r="F691" s="3" t="s">
        <v>1563</v>
      </c>
    </row>
    <row r="692" spans="1:6" x14ac:dyDescent="0.25">
      <c r="A692" s="1" t="s">
        <v>550</v>
      </c>
      <c r="B692" s="18">
        <v>350</v>
      </c>
      <c r="C692" s="18">
        <f t="shared" si="214"/>
        <v>437.5</v>
      </c>
      <c r="D692" s="18">
        <f t="shared" si="197"/>
        <v>437.5</v>
      </c>
      <c r="E692" s="18">
        <f t="shared" si="215"/>
        <v>350</v>
      </c>
      <c r="F692" s="3" t="s">
        <v>1564</v>
      </c>
    </row>
    <row r="693" spans="1:6" x14ac:dyDescent="0.25">
      <c r="A693" s="14" t="s">
        <v>551</v>
      </c>
      <c r="B693" s="34">
        <v>913</v>
      </c>
      <c r="C693" s="34">
        <v>913</v>
      </c>
      <c r="D693" s="31">
        <f t="shared" si="197"/>
        <v>1141.25</v>
      </c>
      <c r="E693" s="31">
        <f>(B693*(25/100)+B693)</f>
        <v>1141.25</v>
      </c>
      <c r="F693" s="3" t="s">
        <v>1565</v>
      </c>
    </row>
    <row r="694" spans="1:6" x14ac:dyDescent="0.25">
      <c r="A694" s="1" t="s">
        <v>552</v>
      </c>
      <c r="B694" s="18">
        <v>250</v>
      </c>
      <c r="C694" s="18">
        <f t="shared" ref="C694:C696" si="216">(B694*(25/100)+B694)</f>
        <v>312.5</v>
      </c>
      <c r="D694" s="18">
        <f t="shared" si="197"/>
        <v>312.5</v>
      </c>
      <c r="E694" s="18">
        <f t="shared" ref="E694:E696" si="217">B694</f>
        <v>250</v>
      </c>
      <c r="F694" s="3" t="s">
        <v>1566</v>
      </c>
    </row>
    <row r="695" spans="1:6" x14ac:dyDescent="0.25">
      <c r="A695" s="1" t="s">
        <v>694</v>
      </c>
      <c r="B695" s="18">
        <v>400</v>
      </c>
      <c r="C695" s="18">
        <f t="shared" si="216"/>
        <v>500</v>
      </c>
      <c r="D695" s="18">
        <f t="shared" si="197"/>
        <v>500</v>
      </c>
      <c r="E695" s="18">
        <f t="shared" si="217"/>
        <v>400</v>
      </c>
      <c r="F695" s="3" t="s">
        <v>1567</v>
      </c>
    </row>
    <row r="696" spans="1:6" x14ac:dyDescent="0.25">
      <c r="A696" s="1" t="s">
        <v>553</v>
      </c>
      <c r="B696" s="18">
        <v>1350</v>
      </c>
      <c r="C696" s="18">
        <f t="shared" si="216"/>
        <v>1687.5</v>
      </c>
      <c r="D696" s="18">
        <f t="shared" si="197"/>
        <v>1687.5</v>
      </c>
      <c r="E696" s="18">
        <f t="shared" si="217"/>
        <v>1350</v>
      </c>
      <c r="F696" s="3" t="s">
        <v>1568</v>
      </c>
    </row>
    <row r="697" spans="1:6" x14ac:dyDescent="0.25">
      <c r="A697" s="14" t="s">
        <v>554</v>
      </c>
      <c r="B697" s="34">
        <v>493</v>
      </c>
      <c r="C697" s="34">
        <v>493</v>
      </c>
      <c r="D697" s="31">
        <f t="shared" si="197"/>
        <v>616.25</v>
      </c>
      <c r="E697" s="31">
        <f>(B697*(25/100)+B697)</f>
        <v>616.25</v>
      </c>
      <c r="F697" s="3" t="s">
        <v>1569</v>
      </c>
    </row>
    <row r="698" spans="1:6" x14ac:dyDescent="0.25">
      <c r="A698" s="1" t="s">
        <v>808</v>
      </c>
      <c r="B698" s="18">
        <v>350</v>
      </c>
      <c r="C698" s="18">
        <f t="shared" ref="C698:C700" si="218">(B698*(25/100)+B698)</f>
        <v>437.5</v>
      </c>
      <c r="D698" s="18">
        <f t="shared" si="197"/>
        <v>437.5</v>
      </c>
      <c r="E698" s="18">
        <f t="shared" ref="E698:E700" si="219">B698</f>
        <v>350</v>
      </c>
      <c r="F698" s="3" t="s">
        <v>1570</v>
      </c>
    </row>
    <row r="699" spans="1:6" x14ac:dyDescent="0.25">
      <c r="A699" s="1" t="s">
        <v>555</v>
      </c>
      <c r="B699" s="18">
        <v>350</v>
      </c>
      <c r="C699" s="18">
        <f t="shared" si="218"/>
        <v>437.5</v>
      </c>
      <c r="D699" s="18">
        <f t="shared" si="197"/>
        <v>437.5</v>
      </c>
      <c r="E699" s="18">
        <f t="shared" si="219"/>
        <v>350</v>
      </c>
      <c r="F699" s="3" t="s">
        <v>1571</v>
      </c>
    </row>
    <row r="700" spans="1:6" x14ac:dyDescent="0.25">
      <c r="A700" s="1" t="s">
        <v>556</v>
      </c>
      <c r="B700" s="18">
        <v>350</v>
      </c>
      <c r="C700" s="18">
        <f t="shared" si="218"/>
        <v>437.5</v>
      </c>
      <c r="D700" s="18">
        <f t="shared" si="197"/>
        <v>437.5</v>
      </c>
      <c r="E700" s="18">
        <f t="shared" si="219"/>
        <v>350</v>
      </c>
      <c r="F700" s="3" t="s">
        <v>1572</v>
      </c>
    </row>
    <row r="701" spans="1:6" x14ac:dyDescent="0.25">
      <c r="A701" s="14" t="s">
        <v>557</v>
      </c>
      <c r="B701" s="34">
        <v>493</v>
      </c>
      <c r="C701" s="34">
        <v>493</v>
      </c>
      <c r="D701" s="31">
        <f t="shared" si="197"/>
        <v>616.25</v>
      </c>
      <c r="E701" s="31">
        <f t="shared" ref="E701:E702" si="220">(B701*(25/100)+B701)</f>
        <v>616.25</v>
      </c>
      <c r="F701" s="3" t="s">
        <v>1573</v>
      </c>
    </row>
    <row r="702" spans="1:6" x14ac:dyDescent="0.25">
      <c r="A702" s="14" t="s">
        <v>558</v>
      </c>
      <c r="B702" s="34">
        <v>1403</v>
      </c>
      <c r="C702" s="34">
        <v>1403</v>
      </c>
      <c r="D702" s="31">
        <f t="shared" si="197"/>
        <v>1753.75</v>
      </c>
      <c r="E702" s="31">
        <f t="shared" si="220"/>
        <v>1753.75</v>
      </c>
      <c r="F702" s="3" t="s">
        <v>1574</v>
      </c>
    </row>
    <row r="703" spans="1:6" x14ac:dyDescent="0.25">
      <c r="A703" s="1" t="s">
        <v>559</v>
      </c>
      <c r="B703" s="18">
        <v>350</v>
      </c>
      <c r="C703" s="18">
        <f t="shared" ref="C703:C706" si="221">(B703*(25/100)+B703)</f>
        <v>437.5</v>
      </c>
      <c r="D703" s="18">
        <f t="shared" si="197"/>
        <v>437.5</v>
      </c>
      <c r="E703" s="18">
        <f t="shared" ref="E703:E706" si="222">B703</f>
        <v>350</v>
      </c>
      <c r="F703" s="3" t="s">
        <v>1575</v>
      </c>
    </row>
    <row r="704" spans="1:6" x14ac:dyDescent="0.25">
      <c r="A704" s="1" t="s">
        <v>560</v>
      </c>
      <c r="B704" s="18">
        <v>1000</v>
      </c>
      <c r="C704" s="18">
        <f t="shared" si="221"/>
        <v>1250</v>
      </c>
      <c r="D704" s="18">
        <f t="shared" si="197"/>
        <v>1250</v>
      </c>
      <c r="E704" s="18">
        <f t="shared" si="222"/>
        <v>1000</v>
      </c>
      <c r="F704" s="3" t="s">
        <v>1576</v>
      </c>
    </row>
    <row r="705" spans="1:6" x14ac:dyDescent="0.25">
      <c r="A705" s="1" t="s">
        <v>846</v>
      </c>
      <c r="B705" s="18">
        <v>360</v>
      </c>
      <c r="C705" s="18">
        <f t="shared" si="221"/>
        <v>450</v>
      </c>
      <c r="D705" s="18">
        <f t="shared" si="197"/>
        <v>450</v>
      </c>
      <c r="E705" s="18">
        <f t="shared" si="222"/>
        <v>360</v>
      </c>
      <c r="F705" s="3" t="s">
        <v>1577</v>
      </c>
    </row>
    <row r="706" spans="1:6" x14ac:dyDescent="0.25">
      <c r="A706" s="1" t="s">
        <v>561</v>
      </c>
      <c r="B706" s="18">
        <v>650</v>
      </c>
      <c r="C706" s="18">
        <f t="shared" si="221"/>
        <v>812.5</v>
      </c>
      <c r="D706" s="18">
        <f t="shared" si="197"/>
        <v>812.5</v>
      </c>
      <c r="E706" s="18">
        <f t="shared" si="222"/>
        <v>650</v>
      </c>
      <c r="F706" s="3" t="s">
        <v>1578</v>
      </c>
    </row>
    <row r="707" spans="1:6" x14ac:dyDescent="0.25">
      <c r="A707" s="14" t="s">
        <v>562</v>
      </c>
      <c r="B707" s="34">
        <v>493</v>
      </c>
      <c r="C707" s="34">
        <v>493</v>
      </c>
      <c r="D707" s="31">
        <f t="shared" ref="D707" si="223">(B707*(25/100)+B707)</f>
        <v>616.25</v>
      </c>
      <c r="E707" s="31">
        <f>(B707*(25/100)+B707)</f>
        <v>616.25</v>
      </c>
      <c r="F707" s="3" t="s">
        <v>1579</v>
      </c>
    </row>
    <row r="708" spans="1:6" x14ac:dyDescent="0.25">
      <c r="A708" s="1" t="s">
        <v>563</v>
      </c>
      <c r="B708" s="18">
        <v>650</v>
      </c>
      <c r="C708" s="18">
        <f t="shared" ref="C708:C709" si="224">(B708*(25/100)+B708)</f>
        <v>812.5</v>
      </c>
      <c r="D708" s="18">
        <f t="shared" ref="D708:D770" si="225">(B708*(25/100)+B708)</f>
        <v>812.5</v>
      </c>
      <c r="E708" s="18">
        <f t="shared" ref="E708:E709" si="226">B708</f>
        <v>650</v>
      </c>
      <c r="F708" s="3" t="s">
        <v>1580</v>
      </c>
    </row>
    <row r="709" spans="1:6" x14ac:dyDescent="0.25">
      <c r="A709" s="1" t="s">
        <v>564</v>
      </c>
      <c r="B709" s="18">
        <v>1350</v>
      </c>
      <c r="C709" s="18">
        <f t="shared" si="224"/>
        <v>1687.5</v>
      </c>
      <c r="D709" s="18">
        <f t="shared" si="225"/>
        <v>1687.5</v>
      </c>
      <c r="E709" s="18">
        <f t="shared" si="226"/>
        <v>1350</v>
      </c>
      <c r="F709" s="3" t="s">
        <v>1581</v>
      </c>
    </row>
    <row r="710" spans="1:6" x14ac:dyDescent="0.25">
      <c r="A710" s="14" t="s">
        <v>565</v>
      </c>
      <c r="B710" s="34">
        <v>1893</v>
      </c>
      <c r="C710" s="34">
        <v>1893</v>
      </c>
      <c r="D710" s="31">
        <f t="shared" si="225"/>
        <v>2366.25</v>
      </c>
      <c r="E710" s="31">
        <f>(B710*(25/100)+B710)</f>
        <v>2366.25</v>
      </c>
      <c r="F710" s="3" t="s">
        <v>1582</v>
      </c>
    </row>
    <row r="711" spans="1:6" x14ac:dyDescent="0.25">
      <c r="A711" s="1" t="s">
        <v>566</v>
      </c>
      <c r="B711" s="18">
        <v>400</v>
      </c>
      <c r="C711" s="18">
        <f t="shared" ref="C711" si="227">(B711*(25/100)+B711)</f>
        <v>500</v>
      </c>
      <c r="D711" s="18">
        <f t="shared" si="225"/>
        <v>500</v>
      </c>
      <c r="E711" s="18">
        <f>B711</f>
        <v>400</v>
      </c>
      <c r="F711" s="3" t="s">
        <v>1583</v>
      </c>
    </row>
    <row r="712" spans="1:6" x14ac:dyDescent="0.25">
      <c r="A712" s="14" t="s">
        <v>567</v>
      </c>
      <c r="B712" s="34">
        <v>493</v>
      </c>
      <c r="C712" s="34">
        <v>493</v>
      </c>
      <c r="D712" s="31">
        <f t="shared" si="225"/>
        <v>616.25</v>
      </c>
      <c r="E712" s="31">
        <f t="shared" ref="E712:E713" si="228">(B712*(25/100)+B712)</f>
        <v>616.25</v>
      </c>
      <c r="F712" s="3" t="s">
        <v>1584</v>
      </c>
    </row>
    <row r="713" spans="1:6" x14ac:dyDescent="0.25">
      <c r="A713" s="14" t="s">
        <v>568</v>
      </c>
      <c r="B713" s="34">
        <v>1893</v>
      </c>
      <c r="C713" s="34">
        <v>1893</v>
      </c>
      <c r="D713" s="31">
        <f t="shared" si="225"/>
        <v>2366.25</v>
      </c>
      <c r="E713" s="31">
        <f t="shared" si="228"/>
        <v>2366.25</v>
      </c>
      <c r="F713" s="3" t="s">
        <v>1585</v>
      </c>
    </row>
    <row r="714" spans="1:6" x14ac:dyDescent="0.25">
      <c r="A714" s="1" t="s">
        <v>844</v>
      </c>
      <c r="B714" s="18">
        <v>840</v>
      </c>
      <c r="C714" s="18">
        <f t="shared" ref="C714:C716" si="229">(B714*(25/100)+B714)</f>
        <v>1050</v>
      </c>
      <c r="D714" s="18">
        <f t="shared" si="225"/>
        <v>1050</v>
      </c>
      <c r="E714" s="18">
        <f t="shared" ref="E714:E716" si="230">B714</f>
        <v>840</v>
      </c>
      <c r="F714" s="3" t="s">
        <v>1586</v>
      </c>
    </row>
    <row r="715" spans="1:6" x14ac:dyDescent="0.25">
      <c r="A715" s="1" t="s">
        <v>569</v>
      </c>
      <c r="B715" s="18">
        <v>250</v>
      </c>
      <c r="C715" s="18">
        <f t="shared" si="229"/>
        <v>312.5</v>
      </c>
      <c r="D715" s="18">
        <f t="shared" si="225"/>
        <v>312.5</v>
      </c>
      <c r="E715" s="18">
        <f t="shared" si="230"/>
        <v>250</v>
      </c>
      <c r="F715" s="3" t="s">
        <v>1587</v>
      </c>
    </row>
    <row r="716" spans="1:6" x14ac:dyDescent="0.25">
      <c r="A716" s="1" t="s">
        <v>725</v>
      </c>
      <c r="B716" s="18">
        <v>1050</v>
      </c>
      <c r="C716" s="18">
        <f t="shared" si="229"/>
        <v>1312.5</v>
      </c>
      <c r="D716" s="18">
        <f t="shared" si="225"/>
        <v>1312.5</v>
      </c>
      <c r="E716" s="18">
        <f t="shared" si="230"/>
        <v>1050</v>
      </c>
      <c r="F716" s="3" t="s">
        <v>1588</v>
      </c>
    </row>
    <row r="717" spans="1:6" x14ac:dyDescent="0.25">
      <c r="A717" s="14" t="s">
        <v>570</v>
      </c>
      <c r="B717" s="34">
        <v>913</v>
      </c>
      <c r="C717" s="34">
        <v>913</v>
      </c>
      <c r="D717" s="31">
        <f t="shared" si="225"/>
        <v>1141.25</v>
      </c>
      <c r="E717" s="31">
        <f>(B717*(25/100)+B717)</f>
        <v>1141.25</v>
      </c>
      <c r="F717" s="3" t="s">
        <v>1589</v>
      </c>
    </row>
    <row r="718" spans="1:6" x14ac:dyDescent="0.25">
      <c r="A718" s="1" t="s">
        <v>571</v>
      </c>
      <c r="B718" s="18">
        <v>700</v>
      </c>
      <c r="C718" s="18">
        <f t="shared" ref="C718" si="231">(B718*(25/100)+B718)</f>
        <v>875</v>
      </c>
      <c r="D718" s="18">
        <f t="shared" si="225"/>
        <v>875</v>
      </c>
      <c r="E718" s="18">
        <f>B718</f>
        <v>700</v>
      </c>
      <c r="F718" s="3" t="s">
        <v>1590</v>
      </c>
    </row>
    <row r="719" spans="1:6" x14ac:dyDescent="0.25">
      <c r="A719" s="14" t="s">
        <v>776</v>
      </c>
      <c r="B719" s="34">
        <v>3013</v>
      </c>
      <c r="C719" s="34">
        <v>3013</v>
      </c>
      <c r="D719" s="31">
        <f t="shared" si="225"/>
        <v>3766.25</v>
      </c>
      <c r="E719" s="31">
        <f t="shared" ref="E719:E720" si="232">(B719*(25/100)+B719)</f>
        <v>3766.25</v>
      </c>
      <c r="F719" s="3" t="s">
        <v>1591</v>
      </c>
    </row>
    <row r="720" spans="1:6" x14ac:dyDescent="0.25">
      <c r="A720" s="14" t="s">
        <v>572</v>
      </c>
      <c r="B720" s="34">
        <v>1893</v>
      </c>
      <c r="C720" s="34">
        <v>1893</v>
      </c>
      <c r="D720" s="31">
        <f t="shared" si="225"/>
        <v>2366.25</v>
      </c>
      <c r="E720" s="31">
        <f t="shared" si="232"/>
        <v>2366.25</v>
      </c>
      <c r="F720" s="3" t="s">
        <v>1592</v>
      </c>
    </row>
    <row r="721" spans="1:6" x14ac:dyDescent="0.25">
      <c r="A721" s="1" t="s">
        <v>842</v>
      </c>
      <c r="B721" s="18">
        <v>2950</v>
      </c>
      <c r="C721" s="18">
        <f t="shared" ref="C721:C725" si="233">(B721*(25/100)+B721)</f>
        <v>3687.5</v>
      </c>
      <c r="D721" s="18">
        <f t="shared" si="225"/>
        <v>3687.5</v>
      </c>
      <c r="E721" s="18">
        <f t="shared" ref="E721:E725" si="234">B721</f>
        <v>2950</v>
      </c>
      <c r="F721" s="3" t="s">
        <v>1593</v>
      </c>
    </row>
    <row r="722" spans="1:6" x14ac:dyDescent="0.25">
      <c r="A722" s="1" t="s">
        <v>573</v>
      </c>
      <c r="B722" s="18">
        <v>250</v>
      </c>
      <c r="C722" s="18">
        <f t="shared" si="233"/>
        <v>312.5</v>
      </c>
      <c r="D722" s="18">
        <f t="shared" si="225"/>
        <v>312.5</v>
      </c>
      <c r="E722" s="18">
        <f t="shared" si="234"/>
        <v>250</v>
      </c>
      <c r="F722" s="3" t="s">
        <v>1594</v>
      </c>
    </row>
    <row r="723" spans="1:6" x14ac:dyDescent="0.25">
      <c r="A723" s="1" t="s">
        <v>574</v>
      </c>
      <c r="B723" s="18">
        <v>1000</v>
      </c>
      <c r="C723" s="18">
        <f t="shared" si="233"/>
        <v>1250</v>
      </c>
      <c r="D723" s="18">
        <f t="shared" si="225"/>
        <v>1250</v>
      </c>
      <c r="E723" s="18">
        <f t="shared" si="234"/>
        <v>1000</v>
      </c>
      <c r="F723" s="3" t="s">
        <v>1595</v>
      </c>
    </row>
    <row r="724" spans="1:6" x14ac:dyDescent="0.25">
      <c r="A724" s="1" t="s">
        <v>575</v>
      </c>
      <c r="B724" s="18">
        <v>350</v>
      </c>
      <c r="C724" s="18">
        <f t="shared" si="233"/>
        <v>437.5</v>
      </c>
      <c r="D724" s="18">
        <f t="shared" si="225"/>
        <v>437.5</v>
      </c>
      <c r="E724" s="18">
        <f t="shared" si="234"/>
        <v>350</v>
      </c>
      <c r="F724" s="3" t="s">
        <v>1596</v>
      </c>
    </row>
    <row r="725" spans="1:6" x14ac:dyDescent="0.25">
      <c r="A725" s="1" t="s">
        <v>576</v>
      </c>
      <c r="B725" s="18">
        <v>650</v>
      </c>
      <c r="C725" s="18">
        <f t="shared" si="233"/>
        <v>812.5</v>
      </c>
      <c r="D725" s="18">
        <f t="shared" si="225"/>
        <v>812.5</v>
      </c>
      <c r="E725" s="18">
        <f t="shared" si="234"/>
        <v>650</v>
      </c>
      <c r="F725" s="3" t="s">
        <v>1597</v>
      </c>
    </row>
    <row r="726" spans="1:6" x14ac:dyDescent="0.25">
      <c r="A726" s="14" t="s">
        <v>577</v>
      </c>
      <c r="B726" s="34">
        <v>913</v>
      </c>
      <c r="C726" s="34">
        <v>913</v>
      </c>
      <c r="D726" s="31">
        <f t="shared" si="225"/>
        <v>1141.25</v>
      </c>
      <c r="E726" s="31">
        <f>(B726*(25/100)+B726)</f>
        <v>1141.25</v>
      </c>
      <c r="F726" s="3" t="s">
        <v>1598</v>
      </c>
    </row>
    <row r="727" spans="1:6" x14ac:dyDescent="0.25">
      <c r="A727" s="1" t="s">
        <v>578</v>
      </c>
      <c r="B727" s="18">
        <v>350</v>
      </c>
      <c r="C727" s="18">
        <f t="shared" ref="C727:C735" si="235">(B727*(25/100)+B727)</f>
        <v>437.5</v>
      </c>
      <c r="D727" s="18">
        <f t="shared" si="225"/>
        <v>437.5</v>
      </c>
      <c r="E727" s="18">
        <f t="shared" ref="E727:E735" si="236">B727</f>
        <v>350</v>
      </c>
      <c r="F727" s="3" t="s">
        <v>1599</v>
      </c>
    </row>
    <row r="728" spans="1:6" x14ac:dyDescent="0.25">
      <c r="A728" s="1" t="s">
        <v>579</v>
      </c>
      <c r="B728" s="18">
        <v>1350</v>
      </c>
      <c r="C728" s="18">
        <f t="shared" si="235"/>
        <v>1687.5</v>
      </c>
      <c r="D728" s="18">
        <f t="shared" si="225"/>
        <v>1687.5</v>
      </c>
      <c r="E728" s="18">
        <f t="shared" si="236"/>
        <v>1350</v>
      </c>
      <c r="F728" s="3" t="s">
        <v>1600</v>
      </c>
    </row>
    <row r="729" spans="1:6" x14ac:dyDescent="0.25">
      <c r="A729" s="1" t="s">
        <v>580</v>
      </c>
      <c r="B729" s="18">
        <v>1350</v>
      </c>
      <c r="C729" s="18">
        <f t="shared" si="235"/>
        <v>1687.5</v>
      </c>
      <c r="D729" s="18">
        <f t="shared" si="225"/>
        <v>1687.5</v>
      </c>
      <c r="E729" s="18">
        <f t="shared" si="236"/>
        <v>1350</v>
      </c>
      <c r="F729" s="3" t="s">
        <v>1601</v>
      </c>
    </row>
    <row r="730" spans="1:6" x14ac:dyDescent="0.25">
      <c r="A730" s="1" t="s">
        <v>727</v>
      </c>
      <c r="B730" s="18">
        <v>350</v>
      </c>
      <c r="C730" s="18">
        <f t="shared" si="235"/>
        <v>437.5</v>
      </c>
      <c r="D730" s="18">
        <f t="shared" si="225"/>
        <v>437.5</v>
      </c>
      <c r="E730" s="18">
        <f t="shared" si="236"/>
        <v>350</v>
      </c>
      <c r="F730" s="3" t="s">
        <v>1602</v>
      </c>
    </row>
    <row r="731" spans="1:6" x14ac:dyDescent="0.25">
      <c r="A731" s="1" t="s">
        <v>581</v>
      </c>
      <c r="B731" s="18">
        <v>350</v>
      </c>
      <c r="C731" s="18">
        <f t="shared" si="235"/>
        <v>437.5</v>
      </c>
      <c r="D731" s="18">
        <f t="shared" si="225"/>
        <v>437.5</v>
      </c>
      <c r="E731" s="18">
        <f t="shared" si="236"/>
        <v>350</v>
      </c>
      <c r="F731" s="3" t="s">
        <v>1603</v>
      </c>
    </row>
    <row r="732" spans="1:6" x14ac:dyDescent="0.25">
      <c r="A732" s="1" t="s">
        <v>582</v>
      </c>
      <c r="B732" s="18">
        <v>1000</v>
      </c>
      <c r="C732" s="18">
        <f t="shared" si="235"/>
        <v>1250</v>
      </c>
      <c r="D732" s="18">
        <f t="shared" si="225"/>
        <v>1250</v>
      </c>
      <c r="E732" s="18">
        <f t="shared" si="236"/>
        <v>1000</v>
      </c>
      <c r="F732" s="3" t="s">
        <v>1604</v>
      </c>
    </row>
    <row r="733" spans="1:6" x14ac:dyDescent="0.25">
      <c r="A733" s="1" t="s">
        <v>583</v>
      </c>
      <c r="B733" s="18">
        <v>350</v>
      </c>
      <c r="C733" s="18">
        <f t="shared" si="235"/>
        <v>437.5</v>
      </c>
      <c r="D733" s="18">
        <f t="shared" si="225"/>
        <v>437.5</v>
      </c>
      <c r="E733" s="18">
        <f t="shared" si="236"/>
        <v>350</v>
      </c>
      <c r="F733" s="3" t="s">
        <v>1605</v>
      </c>
    </row>
    <row r="734" spans="1:6" x14ac:dyDescent="0.25">
      <c r="A734" s="1" t="s">
        <v>584</v>
      </c>
      <c r="B734" s="18">
        <v>250</v>
      </c>
      <c r="C734" s="18">
        <f t="shared" si="235"/>
        <v>312.5</v>
      </c>
      <c r="D734" s="18">
        <f t="shared" si="225"/>
        <v>312.5</v>
      </c>
      <c r="E734" s="18">
        <f t="shared" si="236"/>
        <v>250</v>
      </c>
      <c r="F734" s="3" t="s">
        <v>1606</v>
      </c>
    </row>
    <row r="735" spans="1:6" x14ac:dyDescent="0.25">
      <c r="A735" s="1" t="s">
        <v>585</v>
      </c>
      <c r="B735" s="18">
        <v>350</v>
      </c>
      <c r="C735" s="18">
        <f t="shared" si="235"/>
        <v>437.5</v>
      </c>
      <c r="D735" s="18">
        <f t="shared" si="225"/>
        <v>437.5</v>
      </c>
      <c r="E735" s="18">
        <f t="shared" si="236"/>
        <v>350</v>
      </c>
      <c r="F735" s="3" t="s">
        <v>1607</v>
      </c>
    </row>
    <row r="736" spans="1:6" x14ac:dyDescent="0.25">
      <c r="A736" s="14" t="s">
        <v>586</v>
      </c>
      <c r="B736" s="34">
        <v>3993</v>
      </c>
      <c r="C736" s="34">
        <v>3993</v>
      </c>
      <c r="D736" s="31">
        <f t="shared" si="225"/>
        <v>4991.25</v>
      </c>
      <c r="E736" s="31">
        <f>(B736*(25/100)+B736)</f>
        <v>4991.25</v>
      </c>
      <c r="F736" s="3" t="s">
        <v>1608</v>
      </c>
    </row>
    <row r="737" spans="1:6" x14ac:dyDescent="0.25">
      <c r="A737" s="1" t="s">
        <v>745</v>
      </c>
      <c r="B737" s="18">
        <v>570</v>
      </c>
      <c r="C737" s="18">
        <f t="shared" ref="C737:C740" si="237">(B737*(25/100)+B737)</f>
        <v>712.5</v>
      </c>
      <c r="D737" s="18">
        <f t="shared" si="225"/>
        <v>712.5</v>
      </c>
      <c r="E737" s="18">
        <f t="shared" ref="E737:E740" si="238">B737</f>
        <v>570</v>
      </c>
      <c r="F737" s="3" t="s">
        <v>1609</v>
      </c>
    </row>
    <row r="738" spans="1:6" x14ac:dyDescent="0.25">
      <c r="A738" s="1" t="s">
        <v>587</v>
      </c>
      <c r="B738" s="18">
        <v>650</v>
      </c>
      <c r="C738" s="18">
        <f t="shared" si="237"/>
        <v>812.5</v>
      </c>
      <c r="D738" s="18">
        <f t="shared" si="225"/>
        <v>812.5</v>
      </c>
      <c r="E738" s="18">
        <f t="shared" si="238"/>
        <v>650</v>
      </c>
      <c r="F738" s="3" t="s">
        <v>1610</v>
      </c>
    </row>
    <row r="739" spans="1:6" x14ac:dyDescent="0.25">
      <c r="A739" s="1" t="s">
        <v>588</v>
      </c>
      <c r="B739" s="18">
        <v>650</v>
      </c>
      <c r="C739" s="18">
        <f t="shared" si="237"/>
        <v>812.5</v>
      </c>
      <c r="D739" s="18">
        <f t="shared" si="225"/>
        <v>812.5</v>
      </c>
      <c r="E739" s="18">
        <f t="shared" si="238"/>
        <v>650</v>
      </c>
      <c r="F739" s="3" t="s">
        <v>1611</v>
      </c>
    </row>
    <row r="740" spans="1:6" x14ac:dyDescent="0.25">
      <c r="A740" s="1" t="s">
        <v>589</v>
      </c>
      <c r="B740" s="18">
        <v>230</v>
      </c>
      <c r="C740" s="18">
        <f t="shared" si="237"/>
        <v>287.5</v>
      </c>
      <c r="D740" s="18">
        <f t="shared" si="225"/>
        <v>287.5</v>
      </c>
      <c r="E740" s="18">
        <f t="shared" si="238"/>
        <v>230</v>
      </c>
      <c r="F740" s="3" t="s">
        <v>1612</v>
      </c>
    </row>
    <row r="741" spans="1:6" x14ac:dyDescent="0.25">
      <c r="A741" s="14" t="s">
        <v>590</v>
      </c>
      <c r="B741" s="34">
        <v>1893</v>
      </c>
      <c r="C741" s="34">
        <v>1893</v>
      </c>
      <c r="D741" s="31">
        <f t="shared" si="225"/>
        <v>2366.25</v>
      </c>
      <c r="E741" s="31">
        <f>(B741*(25/100)+B741)</f>
        <v>2366.25</v>
      </c>
      <c r="F741" s="3" t="s">
        <v>1613</v>
      </c>
    </row>
    <row r="742" spans="1:6" x14ac:dyDescent="0.25">
      <c r="A742" s="1" t="s">
        <v>744</v>
      </c>
      <c r="B742" s="18">
        <v>440</v>
      </c>
      <c r="C742" s="18">
        <f t="shared" ref="C742:C744" si="239">(B742*(25/100)+B742)</f>
        <v>550</v>
      </c>
      <c r="D742" s="18">
        <f t="shared" si="225"/>
        <v>550</v>
      </c>
      <c r="E742" s="18">
        <f t="shared" ref="E742:E744" si="240">B742</f>
        <v>440</v>
      </c>
      <c r="F742" s="3" t="s">
        <v>1614</v>
      </c>
    </row>
    <row r="743" spans="1:6" x14ac:dyDescent="0.25">
      <c r="A743" s="1" t="s">
        <v>702</v>
      </c>
      <c r="B743" s="18">
        <v>1900</v>
      </c>
      <c r="C743" s="18">
        <f t="shared" si="239"/>
        <v>2375</v>
      </c>
      <c r="D743" s="18">
        <f t="shared" si="225"/>
        <v>2375</v>
      </c>
      <c r="E743" s="18">
        <f t="shared" si="240"/>
        <v>1900</v>
      </c>
      <c r="F743" s="3" t="s">
        <v>1615</v>
      </c>
    </row>
    <row r="744" spans="1:6" x14ac:dyDescent="0.25">
      <c r="A744" s="1" t="s">
        <v>591</v>
      </c>
      <c r="B744" s="18">
        <v>350</v>
      </c>
      <c r="C744" s="18">
        <f t="shared" si="239"/>
        <v>437.5</v>
      </c>
      <c r="D744" s="18">
        <f t="shared" si="225"/>
        <v>437.5</v>
      </c>
      <c r="E744" s="18">
        <f t="shared" si="240"/>
        <v>350</v>
      </c>
      <c r="F744" s="3" t="s">
        <v>1616</v>
      </c>
    </row>
    <row r="745" spans="1:6" x14ac:dyDescent="0.25">
      <c r="A745" s="14" t="s">
        <v>592</v>
      </c>
      <c r="B745" s="34">
        <v>3013</v>
      </c>
      <c r="C745" s="34">
        <v>3013</v>
      </c>
      <c r="D745" s="31">
        <f t="shared" si="225"/>
        <v>3766.25</v>
      </c>
      <c r="E745" s="31">
        <f>(B745*(25/100)+B745)</f>
        <v>3766.25</v>
      </c>
      <c r="F745" s="3" t="s">
        <v>1617</v>
      </c>
    </row>
    <row r="746" spans="1:6" x14ac:dyDescent="0.25">
      <c r="A746" s="1" t="s">
        <v>777</v>
      </c>
      <c r="B746" s="18">
        <v>650</v>
      </c>
      <c r="C746" s="18">
        <f t="shared" ref="C746:C763" si="241">(B746*(25/100)+B746)</f>
        <v>812.5</v>
      </c>
      <c r="D746" s="18">
        <f t="shared" si="225"/>
        <v>812.5</v>
      </c>
      <c r="E746" s="18">
        <f t="shared" ref="E746:E763" si="242">B746</f>
        <v>650</v>
      </c>
      <c r="F746" s="3" t="s">
        <v>1618</v>
      </c>
    </row>
    <row r="747" spans="1:6" x14ac:dyDescent="0.25">
      <c r="A747" s="1" t="s">
        <v>593</v>
      </c>
      <c r="B747" s="18">
        <v>550</v>
      </c>
      <c r="C747" s="18">
        <f t="shared" si="241"/>
        <v>687.5</v>
      </c>
      <c r="D747" s="18">
        <f t="shared" si="225"/>
        <v>687.5</v>
      </c>
      <c r="E747" s="18">
        <f t="shared" si="242"/>
        <v>550</v>
      </c>
      <c r="F747" s="3" t="s">
        <v>1619</v>
      </c>
    </row>
    <row r="748" spans="1:6" x14ac:dyDescent="0.25">
      <c r="A748" s="1" t="s">
        <v>822</v>
      </c>
      <c r="B748" s="18">
        <v>440</v>
      </c>
      <c r="C748" s="18">
        <f t="shared" si="241"/>
        <v>550</v>
      </c>
      <c r="D748" s="18">
        <f t="shared" si="225"/>
        <v>550</v>
      </c>
      <c r="E748" s="18">
        <f t="shared" si="242"/>
        <v>440</v>
      </c>
      <c r="F748" s="3" t="s">
        <v>1620</v>
      </c>
    </row>
    <row r="749" spans="1:6" x14ac:dyDescent="0.25">
      <c r="A749" s="1" t="s">
        <v>594</v>
      </c>
      <c r="B749" s="18">
        <v>650</v>
      </c>
      <c r="C749" s="18">
        <f t="shared" si="241"/>
        <v>812.5</v>
      </c>
      <c r="D749" s="18">
        <f t="shared" si="225"/>
        <v>812.5</v>
      </c>
      <c r="E749" s="18">
        <f t="shared" si="242"/>
        <v>650</v>
      </c>
      <c r="F749" s="3" t="s">
        <v>1621</v>
      </c>
    </row>
    <row r="750" spans="1:6" x14ac:dyDescent="0.25">
      <c r="A750" s="1" t="s">
        <v>595</v>
      </c>
      <c r="B750" s="18">
        <v>350</v>
      </c>
      <c r="C750" s="18">
        <f t="shared" si="241"/>
        <v>437.5</v>
      </c>
      <c r="D750" s="18">
        <f t="shared" si="225"/>
        <v>437.5</v>
      </c>
      <c r="E750" s="18">
        <f t="shared" si="242"/>
        <v>350</v>
      </c>
      <c r="F750" s="3" t="s">
        <v>1622</v>
      </c>
    </row>
    <row r="751" spans="1:6" x14ac:dyDescent="0.25">
      <c r="A751" s="1" t="s">
        <v>596</v>
      </c>
      <c r="B751" s="18">
        <v>350</v>
      </c>
      <c r="C751" s="18">
        <f t="shared" si="241"/>
        <v>437.5</v>
      </c>
      <c r="D751" s="18">
        <f t="shared" si="225"/>
        <v>437.5</v>
      </c>
      <c r="E751" s="18">
        <f t="shared" si="242"/>
        <v>350</v>
      </c>
      <c r="F751" s="3" t="s">
        <v>1623</v>
      </c>
    </row>
    <row r="752" spans="1:6" x14ac:dyDescent="0.25">
      <c r="A752" s="1" t="s">
        <v>597</v>
      </c>
      <c r="B752" s="18">
        <v>650</v>
      </c>
      <c r="C752" s="18">
        <f t="shared" si="241"/>
        <v>812.5</v>
      </c>
      <c r="D752" s="18">
        <f t="shared" si="225"/>
        <v>812.5</v>
      </c>
      <c r="E752" s="18">
        <f t="shared" si="242"/>
        <v>650</v>
      </c>
      <c r="F752" s="3" t="s">
        <v>1624</v>
      </c>
    </row>
    <row r="753" spans="1:6" x14ac:dyDescent="0.25">
      <c r="A753" s="1" t="s">
        <v>598</v>
      </c>
      <c r="B753" s="18">
        <v>650</v>
      </c>
      <c r="C753" s="18">
        <f t="shared" si="241"/>
        <v>812.5</v>
      </c>
      <c r="D753" s="18">
        <f t="shared" si="225"/>
        <v>812.5</v>
      </c>
      <c r="E753" s="18">
        <f t="shared" si="242"/>
        <v>650</v>
      </c>
      <c r="F753" s="3" t="s">
        <v>1625</v>
      </c>
    </row>
    <row r="754" spans="1:6" x14ac:dyDescent="0.25">
      <c r="A754" s="1" t="s">
        <v>599</v>
      </c>
      <c r="B754" s="18">
        <v>350</v>
      </c>
      <c r="C754" s="18">
        <f t="shared" si="241"/>
        <v>437.5</v>
      </c>
      <c r="D754" s="18">
        <f t="shared" si="225"/>
        <v>437.5</v>
      </c>
      <c r="E754" s="18">
        <f t="shared" si="242"/>
        <v>350</v>
      </c>
      <c r="F754" s="3" t="s">
        <v>1626</v>
      </c>
    </row>
    <row r="755" spans="1:6" x14ac:dyDescent="0.25">
      <c r="A755" s="1" t="s">
        <v>600</v>
      </c>
      <c r="B755" s="18">
        <v>350</v>
      </c>
      <c r="C755" s="18">
        <f t="shared" si="241"/>
        <v>437.5</v>
      </c>
      <c r="D755" s="18">
        <f t="shared" si="225"/>
        <v>437.5</v>
      </c>
      <c r="E755" s="18">
        <f t="shared" si="242"/>
        <v>350</v>
      </c>
      <c r="F755" s="3" t="s">
        <v>1627</v>
      </c>
    </row>
    <row r="756" spans="1:6" x14ac:dyDescent="0.25">
      <c r="A756" s="1" t="s">
        <v>834</v>
      </c>
      <c r="B756" s="18">
        <v>540</v>
      </c>
      <c r="C756" s="18">
        <f t="shared" si="241"/>
        <v>675</v>
      </c>
      <c r="D756" s="18">
        <f t="shared" si="225"/>
        <v>675</v>
      </c>
      <c r="E756" s="18">
        <f t="shared" si="242"/>
        <v>540</v>
      </c>
      <c r="F756" s="3" t="s">
        <v>1628</v>
      </c>
    </row>
    <row r="757" spans="1:6" x14ac:dyDescent="0.25">
      <c r="A757" s="1" t="s">
        <v>856</v>
      </c>
      <c r="B757" s="18">
        <v>340</v>
      </c>
      <c r="C757" s="18">
        <f t="shared" si="241"/>
        <v>425</v>
      </c>
      <c r="D757" s="18">
        <f t="shared" si="225"/>
        <v>425</v>
      </c>
      <c r="E757" s="18">
        <f t="shared" si="242"/>
        <v>340</v>
      </c>
      <c r="F757" s="3" t="s">
        <v>1629</v>
      </c>
    </row>
    <row r="758" spans="1:6" x14ac:dyDescent="0.25">
      <c r="A758" s="1" t="s">
        <v>601</v>
      </c>
      <c r="B758" s="18">
        <v>650</v>
      </c>
      <c r="C758" s="18">
        <f t="shared" si="241"/>
        <v>812.5</v>
      </c>
      <c r="D758" s="18">
        <f t="shared" si="225"/>
        <v>812.5</v>
      </c>
      <c r="E758" s="18">
        <f t="shared" si="242"/>
        <v>650</v>
      </c>
      <c r="F758" s="3" t="s">
        <v>1630</v>
      </c>
    </row>
    <row r="759" spans="1:6" x14ac:dyDescent="0.25">
      <c r="A759" s="1" t="s">
        <v>602</v>
      </c>
      <c r="B759" s="18">
        <v>350</v>
      </c>
      <c r="C759" s="18">
        <f t="shared" si="241"/>
        <v>437.5</v>
      </c>
      <c r="D759" s="18">
        <f t="shared" si="225"/>
        <v>437.5</v>
      </c>
      <c r="E759" s="18">
        <f t="shared" si="242"/>
        <v>350</v>
      </c>
      <c r="F759" s="3" t="s">
        <v>1631</v>
      </c>
    </row>
    <row r="760" spans="1:6" x14ac:dyDescent="0.25">
      <c r="A760" s="1" t="s">
        <v>603</v>
      </c>
      <c r="B760" s="18">
        <v>350</v>
      </c>
      <c r="C760" s="18">
        <f t="shared" si="241"/>
        <v>437.5</v>
      </c>
      <c r="D760" s="18">
        <f t="shared" si="225"/>
        <v>437.5</v>
      </c>
      <c r="E760" s="18">
        <f t="shared" si="242"/>
        <v>350</v>
      </c>
      <c r="F760" s="3" t="s">
        <v>1632</v>
      </c>
    </row>
    <row r="761" spans="1:6" x14ac:dyDescent="0.25">
      <c r="A761" s="1" t="s">
        <v>735</v>
      </c>
      <c r="B761" s="18">
        <v>950</v>
      </c>
      <c r="C761" s="18">
        <f t="shared" si="241"/>
        <v>1187.5</v>
      </c>
      <c r="D761" s="18">
        <f t="shared" si="225"/>
        <v>1187.5</v>
      </c>
      <c r="E761" s="18">
        <f t="shared" si="242"/>
        <v>950</v>
      </c>
      <c r="F761" s="3" t="s">
        <v>1633</v>
      </c>
    </row>
    <row r="762" spans="1:6" x14ac:dyDescent="0.25">
      <c r="A762" s="1" t="s">
        <v>604</v>
      </c>
      <c r="B762" s="18">
        <v>550</v>
      </c>
      <c r="C762" s="18">
        <f t="shared" si="241"/>
        <v>687.5</v>
      </c>
      <c r="D762" s="18">
        <f t="shared" si="225"/>
        <v>687.5</v>
      </c>
      <c r="E762" s="18">
        <f t="shared" si="242"/>
        <v>550</v>
      </c>
      <c r="F762" s="3" t="s">
        <v>1634</v>
      </c>
    </row>
    <row r="763" spans="1:6" x14ac:dyDescent="0.25">
      <c r="A763" s="1" t="s">
        <v>605</v>
      </c>
      <c r="B763" s="18">
        <v>350</v>
      </c>
      <c r="C763" s="18">
        <f t="shared" si="241"/>
        <v>437.5</v>
      </c>
      <c r="D763" s="18">
        <f t="shared" si="225"/>
        <v>437.5</v>
      </c>
      <c r="E763" s="18">
        <f t="shared" si="242"/>
        <v>350</v>
      </c>
      <c r="F763" s="3" t="s">
        <v>1635</v>
      </c>
    </row>
    <row r="764" spans="1:6" x14ac:dyDescent="0.25">
      <c r="A764" s="14" t="s">
        <v>731</v>
      </c>
      <c r="B764" s="34">
        <v>1417</v>
      </c>
      <c r="C764" s="34">
        <v>1417</v>
      </c>
      <c r="D764" s="31">
        <f t="shared" si="225"/>
        <v>1771.25</v>
      </c>
      <c r="E764" s="31">
        <f>(B764*(25/100)+B764)</f>
        <v>1771.25</v>
      </c>
      <c r="F764" s="3" t="s">
        <v>1636</v>
      </c>
    </row>
    <row r="765" spans="1:6" x14ac:dyDescent="0.25">
      <c r="A765" s="1" t="s">
        <v>606</v>
      </c>
      <c r="B765" s="18">
        <v>350</v>
      </c>
      <c r="C765" s="18">
        <f t="shared" ref="C765:C766" si="243">(B765*(25/100)+B765)</f>
        <v>437.5</v>
      </c>
      <c r="D765" s="18">
        <f t="shared" si="225"/>
        <v>437.5</v>
      </c>
      <c r="E765" s="18">
        <f t="shared" ref="E765:E766" si="244">B765</f>
        <v>350</v>
      </c>
      <c r="F765" s="3" t="s">
        <v>1637</v>
      </c>
    </row>
    <row r="766" spans="1:6" x14ac:dyDescent="0.25">
      <c r="A766" s="1" t="s">
        <v>736</v>
      </c>
      <c r="B766" s="18">
        <v>440</v>
      </c>
      <c r="C766" s="18">
        <f t="shared" si="243"/>
        <v>550</v>
      </c>
      <c r="D766" s="18">
        <f t="shared" si="225"/>
        <v>550</v>
      </c>
      <c r="E766" s="18">
        <f t="shared" si="244"/>
        <v>440</v>
      </c>
      <c r="F766" s="3" t="s">
        <v>1638</v>
      </c>
    </row>
    <row r="767" spans="1:6" x14ac:dyDescent="0.25">
      <c r="A767" s="14" t="s">
        <v>607</v>
      </c>
      <c r="B767" s="34">
        <v>4203</v>
      </c>
      <c r="C767" s="34">
        <v>4203</v>
      </c>
      <c r="D767" s="31">
        <f t="shared" si="225"/>
        <v>5253.75</v>
      </c>
      <c r="E767" s="31">
        <f>(B767*(25/100)+B767)</f>
        <v>5253.75</v>
      </c>
      <c r="F767" s="3" t="s">
        <v>1639</v>
      </c>
    </row>
    <row r="768" spans="1:6" x14ac:dyDescent="0.25">
      <c r="A768" s="1" t="s">
        <v>608</v>
      </c>
      <c r="B768" s="18">
        <v>650</v>
      </c>
      <c r="C768" s="18">
        <f t="shared" ref="C768:C779" si="245">(B768*(25/100)+B768)</f>
        <v>812.5</v>
      </c>
      <c r="D768" s="18">
        <f t="shared" si="225"/>
        <v>812.5</v>
      </c>
      <c r="E768" s="18">
        <f t="shared" ref="E768:E779" si="246">B768</f>
        <v>650</v>
      </c>
      <c r="F768" s="3" t="s">
        <v>1640</v>
      </c>
    </row>
    <row r="769" spans="1:6" x14ac:dyDescent="0.25">
      <c r="A769" s="1" t="s">
        <v>609</v>
      </c>
      <c r="B769" s="18">
        <v>350</v>
      </c>
      <c r="C769" s="18">
        <f t="shared" si="245"/>
        <v>437.5</v>
      </c>
      <c r="D769" s="18">
        <f t="shared" si="225"/>
        <v>437.5</v>
      </c>
      <c r="E769" s="18">
        <f t="shared" si="246"/>
        <v>350</v>
      </c>
      <c r="F769" s="3" t="s">
        <v>1641</v>
      </c>
    </row>
    <row r="770" spans="1:6" x14ac:dyDescent="0.25">
      <c r="A770" s="1" t="s">
        <v>610</v>
      </c>
      <c r="B770" s="18">
        <v>350</v>
      </c>
      <c r="C770" s="18">
        <f t="shared" si="245"/>
        <v>437.5</v>
      </c>
      <c r="D770" s="18">
        <f t="shared" si="225"/>
        <v>437.5</v>
      </c>
      <c r="E770" s="18">
        <f t="shared" si="246"/>
        <v>350</v>
      </c>
      <c r="F770" s="3" t="s">
        <v>1642</v>
      </c>
    </row>
    <row r="771" spans="1:6" x14ac:dyDescent="0.25">
      <c r="A771" s="1" t="s">
        <v>611</v>
      </c>
      <c r="B771" s="18">
        <v>210</v>
      </c>
      <c r="C771" s="18">
        <f t="shared" si="245"/>
        <v>262.5</v>
      </c>
      <c r="D771" s="18">
        <f t="shared" ref="D771:D834" si="247">(B771*(25/100)+B771)</f>
        <v>262.5</v>
      </c>
      <c r="E771" s="18">
        <f t="shared" si="246"/>
        <v>210</v>
      </c>
      <c r="F771" s="3" t="s">
        <v>1643</v>
      </c>
    </row>
    <row r="772" spans="1:6" x14ac:dyDescent="0.25">
      <c r="A772" s="1" t="s">
        <v>612</v>
      </c>
      <c r="B772" s="18">
        <v>1000</v>
      </c>
      <c r="C772" s="18">
        <f t="shared" si="245"/>
        <v>1250</v>
      </c>
      <c r="D772" s="18">
        <f t="shared" si="247"/>
        <v>1250</v>
      </c>
      <c r="E772" s="18">
        <f t="shared" si="246"/>
        <v>1000</v>
      </c>
      <c r="F772" s="3" t="s">
        <v>1644</v>
      </c>
    </row>
    <row r="773" spans="1:6" x14ac:dyDescent="0.25">
      <c r="A773" s="1" t="s">
        <v>613</v>
      </c>
      <c r="B773" s="18">
        <v>500</v>
      </c>
      <c r="C773" s="18">
        <f t="shared" si="245"/>
        <v>625</v>
      </c>
      <c r="D773" s="18">
        <f t="shared" si="247"/>
        <v>625</v>
      </c>
      <c r="E773" s="18">
        <f t="shared" si="246"/>
        <v>500</v>
      </c>
      <c r="F773" s="3" t="s">
        <v>1645</v>
      </c>
    </row>
    <row r="774" spans="1:6" x14ac:dyDescent="0.25">
      <c r="A774" s="1" t="s">
        <v>614</v>
      </c>
      <c r="B774" s="18">
        <v>250</v>
      </c>
      <c r="C774" s="18">
        <f t="shared" si="245"/>
        <v>312.5</v>
      </c>
      <c r="D774" s="18">
        <f t="shared" si="247"/>
        <v>312.5</v>
      </c>
      <c r="E774" s="18">
        <f t="shared" si="246"/>
        <v>250</v>
      </c>
      <c r="F774" s="3" t="s">
        <v>1646</v>
      </c>
    </row>
    <row r="775" spans="1:6" x14ac:dyDescent="0.25">
      <c r="A775" s="1" t="s">
        <v>615</v>
      </c>
      <c r="B775" s="18">
        <v>650</v>
      </c>
      <c r="C775" s="18">
        <f t="shared" si="245"/>
        <v>812.5</v>
      </c>
      <c r="D775" s="18">
        <f t="shared" si="247"/>
        <v>812.5</v>
      </c>
      <c r="E775" s="18">
        <f t="shared" si="246"/>
        <v>650</v>
      </c>
      <c r="F775" s="3" t="s">
        <v>1647</v>
      </c>
    </row>
    <row r="776" spans="1:6" x14ac:dyDescent="0.25">
      <c r="A776" s="1" t="s">
        <v>616</v>
      </c>
      <c r="B776" s="18">
        <v>3000</v>
      </c>
      <c r="C776" s="18">
        <f t="shared" si="245"/>
        <v>3750</v>
      </c>
      <c r="D776" s="18">
        <f t="shared" si="247"/>
        <v>3750</v>
      </c>
      <c r="E776" s="18">
        <f t="shared" si="246"/>
        <v>3000</v>
      </c>
      <c r="F776" s="3" t="s">
        <v>1648</v>
      </c>
    </row>
    <row r="777" spans="1:6" x14ac:dyDescent="0.25">
      <c r="A777" s="1" t="s">
        <v>617</v>
      </c>
      <c r="B777" s="18">
        <v>1350</v>
      </c>
      <c r="C777" s="18">
        <f t="shared" si="245"/>
        <v>1687.5</v>
      </c>
      <c r="D777" s="18">
        <f t="shared" si="247"/>
        <v>1687.5</v>
      </c>
      <c r="E777" s="18">
        <f t="shared" si="246"/>
        <v>1350</v>
      </c>
      <c r="F777" s="3" t="s">
        <v>1649</v>
      </c>
    </row>
    <row r="778" spans="1:6" x14ac:dyDescent="0.25">
      <c r="A778" s="1" t="s">
        <v>618</v>
      </c>
      <c r="B778" s="18">
        <v>2850</v>
      </c>
      <c r="C778" s="18">
        <f t="shared" si="245"/>
        <v>3562.5</v>
      </c>
      <c r="D778" s="18">
        <f t="shared" si="247"/>
        <v>3562.5</v>
      </c>
      <c r="E778" s="18">
        <f t="shared" si="246"/>
        <v>2850</v>
      </c>
      <c r="F778" s="3" t="s">
        <v>1650</v>
      </c>
    </row>
    <row r="779" spans="1:6" x14ac:dyDescent="0.25">
      <c r="A779" s="1" t="s">
        <v>619</v>
      </c>
      <c r="B779" s="18">
        <v>650</v>
      </c>
      <c r="C779" s="18">
        <f t="shared" si="245"/>
        <v>812.5</v>
      </c>
      <c r="D779" s="18">
        <f t="shared" si="247"/>
        <v>812.5</v>
      </c>
      <c r="E779" s="18">
        <f t="shared" si="246"/>
        <v>650</v>
      </c>
      <c r="F779" s="3" t="s">
        <v>1651</v>
      </c>
    </row>
    <row r="780" spans="1:6" x14ac:dyDescent="0.25">
      <c r="A780" s="14" t="s">
        <v>620</v>
      </c>
      <c r="B780" s="34">
        <v>493</v>
      </c>
      <c r="C780" s="34">
        <v>493</v>
      </c>
      <c r="D780" s="31">
        <f t="shared" si="247"/>
        <v>616.25</v>
      </c>
      <c r="E780" s="31">
        <f>(B780*(25/100)+B780)</f>
        <v>616.25</v>
      </c>
      <c r="F780" s="3" t="s">
        <v>1652</v>
      </c>
    </row>
    <row r="781" spans="1:6" x14ac:dyDescent="0.25">
      <c r="A781" s="1" t="s">
        <v>621</v>
      </c>
      <c r="B781" s="18">
        <v>500</v>
      </c>
      <c r="C781" s="18">
        <f t="shared" ref="C781:C784" si="248">(B781*(25/100)+B781)</f>
        <v>625</v>
      </c>
      <c r="D781" s="18">
        <f t="shared" si="247"/>
        <v>625</v>
      </c>
      <c r="E781" s="18">
        <f t="shared" ref="E781:E784" si="249">B781</f>
        <v>500</v>
      </c>
      <c r="F781" s="3" t="s">
        <v>1653</v>
      </c>
    </row>
    <row r="782" spans="1:6" x14ac:dyDescent="0.25">
      <c r="A782" s="1" t="s">
        <v>622</v>
      </c>
      <c r="B782" s="18">
        <v>400</v>
      </c>
      <c r="C782" s="18">
        <f t="shared" si="248"/>
        <v>500</v>
      </c>
      <c r="D782" s="18">
        <f t="shared" si="247"/>
        <v>500</v>
      </c>
      <c r="E782" s="18">
        <f t="shared" si="249"/>
        <v>400</v>
      </c>
      <c r="F782" s="3" t="s">
        <v>1654</v>
      </c>
    </row>
    <row r="783" spans="1:6" x14ac:dyDescent="0.25">
      <c r="A783" s="1" t="s">
        <v>623</v>
      </c>
      <c r="B783" s="18">
        <v>350</v>
      </c>
      <c r="C783" s="18">
        <f t="shared" si="248"/>
        <v>437.5</v>
      </c>
      <c r="D783" s="18">
        <f t="shared" si="247"/>
        <v>437.5</v>
      </c>
      <c r="E783" s="18">
        <f t="shared" si="249"/>
        <v>350</v>
      </c>
      <c r="F783" s="3" t="s">
        <v>1655</v>
      </c>
    </row>
    <row r="784" spans="1:6" x14ac:dyDescent="0.25">
      <c r="A784" s="1" t="s">
        <v>624</v>
      </c>
      <c r="B784" s="18">
        <v>350</v>
      </c>
      <c r="C784" s="18">
        <f t="shared" si="248"/>
        <v>437.5</v>
      </c>
      <c r="D784" s="18">
        <f t="shared" si="247"/>
        <v>437.5</v>
      </c>
      <c r="E784" s="18">
        <f t="shared" si="249"/>
        <v>350</v>
      </c>
      <c r="F784" s="3" t="s">
        <v>1656</v>
      </c>
    </row>
    <row r="785" spans="1:6" x14ac:dyDescent="0.25">
      <c r="A785" s="14" t="s">
        <v>625</v>
      </c>
      <c r="B785" s="34">
        <v>2103</v>
      </c>
      <c r="C785" s="34">
        <v>2103</v>
      </c>
      <c r="D785" s="31">
        <f t="shared" si="247"/>
        <v>2628.75</v>
      </c>
      <c r="E785" s="31">
        <f>(B785*(25/100)+B785)</f>
        <v>2628.75</v>
      </c>
      <c r="F785" s="3" t="s">
        <v>1657</v>
      </c>
    </row>
    <row r="786" spans="1:6" x14ac:dyDescent="0.25">
      <c r="A786" s="1" t="s">
        <v>729</v>
      </c>
      <c r="B786" s="18">
        <v>1930</v>
      </c>
      <c r="C786" s="18">
        <f t="shared" ref="C786:C792" si="250">(B786*(25/100)+B786)</f>
        <v>2412.5</v>
      </c>
      <c r="D786" s="18">
        <f t="shared" si="247"/>
        <v>2412.5</v>
      </c>
      <c r="E786" s="18">
        <f t="shared" ref="E786:E792" si="251">B786</f>
        <v>1930</v>
      </c>
      <c r="F786" s="3" t="s">
        <v>1658</v>
      </c>
    </row>
    <row r="787" spans="1:6" x14ac:dyDescent="0.25">
      <c r="A787" s="1" t="s">
        <v>852</v>
      </c>
      <c r="B787" s="18">
        <v>480</v>
      </c>
      <c r="C787" s="18">
        <f t="shared" si="250"/>
        <v>600</v>
      </c>
      <c r="D787" s="18">
        <f t="shared" si="247"/>
        <v>600</v>
      </c>
      <c r="E787" s="18">
        <f t="shared" si="251"/>
        <v>480</v>
      </c>
      <c r="F787" s="3" t="s">
        <v>1659</v>
      </c>
    </row>
    <row r="788" spans="1:6" x14ac:dyDescent="0.25">
      <c r="A788" s="1" t="s">
        <v>626</v>
      </c>
      <c r="B788" s="18">
        <v>650</v>
      </c>
      <c r="C788" s="18">
        <f t="shared" si="250"/>
        <v>812.5</v>
      </c>
      <c r="D788" s="18">
        <f t="shared" si="247"/>
        <v>812.5</v>
      </c>
      <c r="E788" s="18">
        <f t="shared" si="251"/>
        <v>650</v>
      </c>
      <c r="F788" s="3" t="s">
        <v>1660</v>
      </c>
    </row>
    <row r="789" spans="1:6" x14ac:dyDescent="0.25">
      <c r="A789" s="1" t="s">
        <v>845</v>
      </c>
      <c r="B789" s="18">
        <v>2670</v>
      </c>
      <c r="C789" s="18">
        <f t="shared" si="250"/>
        <v>3337.5</v>
      </c>
      <c r="D789" s="18">
        <f t="shared" si="247"/>
        <v>3337.5</v>
      </c>
      <c r="E789" s="18">
        <f t="shared" si="251"/>
        <v>2670</v>
      </c>
      <c r="F789" s="3" t="s">
        <v>1661</v>
      </c>
    </row>
    <row r="790" spans="1:6" x14ac:dyDescent="0.25">
      <c r="A790" s="1" t="s">
        <v>627</v>
      </c>
      <c r="B790" s="18">
        <v>130</v>
      </c>
      <c r="C790" s="18">
        <f t="shared" si="250"/>
        <v>162.5</v>
      </c>
      <c r="D790" s="18">
        <f t="shared" si="247"/>
        <v>162.5</v>
      </c>
      <c r="E790" s="18">
        <f t="shared" si="251"/>
        <v>130</v>
      </c>
      <c r="F790" s="3" t="s">
        <v>1662</v>
      </c>
    </row>
    <row r="791" spans="1:6" x14ac:dyDescent="0.25">
      <c r="A791" s="1" t="s">
        <v>628</v>
      </c>
      <c r="B791" s="18">
        <v>500</v>
      </c>
      <c r="C791" s="18">
        <f t="shared" si="250"/>
        <v>625</v>
      </c>
      <c r="D791" s="18">
        <f t="shared" si="247"/>
        <v>625</v>
      </c>
      <c r="E791" s="18">
        <f t="shared" si="251"/>
        <v>500</v>
      </c>
      <c r="F791" s="3" t="s">
        <v>1663</v>
      </c>
    </row>
    <row r="792" spans="1:6" x14ac:dyDescent="0.25">
      <c r="A792" s="1" t="s">
        <v>829</v>
      </c>
      <c r="B792" s="18">
        <v>370</v>
      </c>
      <c r="C792" s="18">
        <f t="shared" si="250"/>
        <v>462.5</v>
      </c>
      <c r="D792" s="18">
        <f t="shared" si="247"/>
        <v>462.5</v>
      </c>
      <c r="E792" s="18">
        <f t="shared" si="251"/>
        <v>370</v>
      </c>
      <c r="F792" s="3" t="s">
        <v>1664</v>
      </c>
    </row>
    <row r="793" spans="1:6" x14ac:dyDescent="0.25">
      <c r="A793" s="14" t="s">
        <v>629</v>
      </c>
      <c r="B793" s="34">
        <v>1893</v>
      </c>
      <c r="C793" s="34">
        <v>1893</v>
      </c>
      <c r="D793" s="31">
        <f t="shared" si="247"/>
        <v>2366.25</v>
      </c>
      <c r="E793" s="31">
        <f>(B793*(25/100)+B793)</f>
        <v>2366.25</v>
      </c>
      <c r="F793" s="3" t="s">
        <v>1665</v>
      </c>
    </row>
    <row r="794" spans="1:6" x14ac:dyDescent="0.25">
      <c r="A794" s="1" t="s">
        <v>630</v>
      </c>
      <c r="B794" s="18">
        <v>750</v>
      </c>
      <c r="C794" s="18">
        <f t="shared" ref="C794:C800" si="252">(B794*(25/100)+B794)</f>
        <v>937.5</v>
      </c>
      <c r="D794" s="18">
        <f t="shared" si="247"/>
        <v>937.5</v>
      </c>
      <c r="E794" s="18">
        <f t="shared" ref="E794:E800" si="253">B794</f>
        <v>750</v>
      </c>
      <c r="F794" s="3" t="s">
        <v>1666</v>
      </c>
    </row>
    <row r="795" spans="1:6" x14ac:dyDescent="0.25">
      <c r="A795" s="1" t="s">
        <v>631</v>
      </c>
      <c r="B795" s="18">
        <v>294</v>
      </c>
      <c r="C795" s="18">
        <f t="shared" si="252"/>
        <v>367.5</v>
      </c>
      <c r="D795" s="18">
        <f t="shared" si="247"/>
        <v>367.5</v>
      </c>
      <c r="E795" s="18">
        <f t="shared" si="253"/>
        <v>294</v>
      </c>
      <c r="F795" s="3" t="s">
        <v>1667</v>
      </c>
    </row>
    <row r="796" spans="1:6" x14ac:dyDescent="0.25">
      <c r="A796" s="1" t="s">
        <v>632</v>
      </c>
      <c r="B796" s="18">
        <v>350</v>
      </c>
      <c r="C796" s="18">
        <f t="shared" si="252"/>
        <v>437.5</v>
      </c>
      <c r="D796" s="18">
        <f t="shared" si="247"/>
        <v>437.5</v>
      </c>
      <c r="E796" s="18">
        <f t="shared" si="253"/>
        <v>350</v>
      </c>
      <c r="F796" s="3" t="s">
        <v>1668</v>
      </c>
    </row>
    <row r="797" spans="1:6" x14ac:dyDescent="0.25">
      <c r="A797" s="1" t="s">
        <v>633</v>
      </c>
      <c r="B797" s="18">
        <v>500</v>
      </c>
      <c r="C797" s="18">
        <f t="shared" si="252"/>
        <v>625</v>
      </c>
      <c r="D797" s="18">
        <f t="shared" si="247"/>
        <v>625</v>
      </c>
      <c r="E797" s="18">
        <f t="shared" si="253"/>
        <v>500</v>
      </c>
      <c r="F797" s="3" t="s">
        <v>1669</v>
      </c>
    </row>
    <row r="798" spans="1:6" x14ac:dyDescent="0.25">
      <c r="A798" s="1" t="s">
        <v>809</v>
      </c>
      <c r="B798" s="18">
        <v>1350</v>
      </c>
      <c r="C798" s="18">
        <f t="shared" si="252"/>
        <v>1687.5</v>
      </c>
      <c r="D798" s="18">
        <f t="shared" si="247"/>
        <v>1687.5</v>
      </c>
      <c r="E798" s="18">
        <f t="shared" si="253"/>
        <v>1350</v>
      </c>
      <c r="F798" s="3" t="s">
        <v>1670</v>
      </c>
    </row>
    <row r="799" spans="1:6" x14ac:dyDescent="0.25">
      <c r="A799" s="1" t="s">
        <v>634</v>
      </c>
      <c r="B799" s="18">
        <v>650</v>
      </c>
      <c r="C799" s="18">
        <f t="shared" si="252"/>
        <v>812.5</v>
      </c>
      <c r="D799" s="18">
        <f t="shared" si="247"/>
        <v>812.5</v>
      </c>
      <c r="E799" s="18">
        <f t="shared" si="253"/>
        <v>650</v>
      </c>
      <c r="F799" s="3" t="s">
        <v>1671</v>
      </c>
    </row>
    <row r="800" spans="1:6" x14ac:dyDescent="0.25">
      <c r="A800" s="1" t="s">
        <v>635</v>
      </c>
      <c r="B800" s="18">
        <v>350</v>
      </c>
      <c r="C800" s="18">
        <f t="shared" si="252"/>
        <v>437.5</v>
      </c>
      <c r="D800" s="18">
        <f t="shared" si="247"/>
        <v>437.5</v>
      </c>
      <c r="E800" s="18">
        <f t="shared" si="253"/>
        <v>350</v>
      </c>
      <c r="F800" s="3" t="s">
        <v>1672</v>
      </c>
    </row>
    <row r="801" spans="1:6" x14ac:dyDescent="0.25">
      <c r="A801" s="14" t="s">
        <v>636</v>
      </c>
      <c r="B801" s="34">
        <v>1403</v>
      </c>
      <c r="C801" s="34">
        <v>1403</v>
      </c>
      <c r="D801" s="31">
        <f t="shared" si="247"/>
        <v>1753.75</v>
      </c>
      <c r="E801" s="31">
        <f t="shared" ref="E801:E802" si="254">(B801*(25/100)+B801)</f>
        <v>1753.75</v>
      </c>
      <c r="F801" s="3" t="s">
        <v>1673</v>
      </c>
    </row>
    <row r="802" spans="1:6" x14ac:dyDescent="0.25">
      <c r="A802" s="14" t="s">
        <v>637</v>
      </c>
      <c r="B802" s="34">
        <v>1053</v>
      </c>
      <c r="C802" s="34">
        <v>1053</v>
      </c>
      <c r="D802" s="31">
        <f t="shared" si="247"/>
        <v>1316.25</v>
      </c>
      <c r="E802" s="31">
        <f t="shared" si="254"/>
        <v>1316.25</v>
      </c>
      <c r="F802" s="3" t="s">
        <v>1674</v>
      </c>
    </row>
    <row r="803" spans="1:6" x14ac:dyDescent="0.25">
      <c r="A803" s="1" t="s">
        <v>638</v>
      </c>
      <c r="B803" s="18">
        <v>350</v>
      </c>
      <c r="C803" s="18">
        <f t="shared" ref="C803" si="255">(B803*(25/100)+B803)</f>
        <v>437.5</v>
      </c>
      <c r="D803" s="18">
        <f t="shared" si="247"/>
        <v>437.5</v>
      </c>
      <c r="E803" s="18">
        <f>B803</f>
        <v>350</v>
      </c>
      <c r="F803" s="3" t="s">
        <v>1675</v>
      </c>
    </row>
    <row r="804" spans="1:6" x14ac:dyDescent="0.25">
      <c r="A804" s="14" t="s">
        <v>639</v>
      </c>
      <c r="B804" s="34">
        <v>493</v>
      </c>
      <c r="C804" s="34">
        <v>493</v>
      </c>
      <c r="D804" s="31">
        <f t="shared" si="247"/>
        <v>616.25</v>
      </c>
      <c r="E804" s="31">
        <f>(B804*(25/100)+B804)</f>
        <v>616.25</v>
      </c>
      <c r="F804" s="3" t="s">
        <v>1676</v>
      </c>
    </row>
    <row r="805" spans="1:6" x14ac:dyDescent="0.25">
      <c r="A805" s="1" t="s">
        <v>640</v>
      </c>
      <c r="B805" s="18">
        <v>350</v>
      </c>
      <c r="C805" s="18">
        <f t="shared" ref="C805:C810" si="256">(B805*(25/100)+B805)</f>
        <v>437.5</v>
      </c>
      <c r="D805" s="18">
        <f t="shared" si="247"/>
        <v>437.5</v>
      </c>
      <c r="E805" s="18">
        <f t="shared" ref="E805:E810" si="257">B805</f>
        <v>350</v>
      </c>
      <c r="F805" s="3" t="s">
        <v>1677</v>
      </c>
    </row>
    <row r="806" spans="1:6" x14ac:dyDescent="0.25">
      <c r="A806" s="1" t="s">
        <v>641</v>
      </c>
      <c r="B806" s="18">
        <v>650</v>
      </c>
      <c r="C806" s="18">
        <f t="shared" si="256"/>
        <v>812.5</v>
      </c>
      <c r="D806" s="18">
        <f t="shared" si="247"/>
        <v>812.5</v>
      </c>
      <c r="E806" s="18">
        <f t="shared" si="257"/>
        <v>650</v>
      </c>
      <c r="F806" s="3" t="s">
        <v>1678</v>
      </c>
    </row>
    <row r="807" spans="1:6" x14ac:dyDescent="0.25">
      <c r="A807" s="1" t="s">
        <v>642</v>
      </c>
      <c r="B807" s="18">
        <v>350</v>
      </c>
      <c r="C807" s="18">
        <f t="shared" si="256"/>
        <v>437.5</v>
      </c>
      <c r="D807" s="18">
        <f t="shared" si="247"/>
        <v>437.5</v>
      </c>
      <c r="E807" s="18">
        <f t="shared" si="257"/>
        <v>350</v>
      </c>
      <c r="F807" s="3" t="s">
        <v>1679</v>
      </c>
    </row>
    <row r="808" spans="1:6" x14ac:dyDescent="0.25">
      <c r="A808" s="1" t="s">
        <v>643</v>
      </c>
      <c r="B808" s="18">
        <v>350</v>
      </c>
      <c r="C808" s="18">
        <f t="shared" si="256"/>
        <v>437.5</v>
      </c>
      <c r="D808" s="18">
        <f t="shared" si="247"/>
        <v>437.5</v>
      </c>
      <c r="E808" s="18">
        <f t="shared" si="257"/>
        <v>350</v>
      </c>
      <c r="F808" s="3" t="s">
        <v>1680</v>
      </c>
    </row>
    <row r="809" spans="1:6" x14ac:dyDescent="0.25">
      <c r="A809" s="1" t="s">
        <v>644</v>
      </c>
      <c r="B809" s="18">
        <v>650</v>
      </c>
      <c r="C809" s="18">
        <f t="shared" si="256"/>
        <v>812.5</v>
      </c>
      <c r="D809" s="18">
        <f t="shared" si="247"/>
        <v>812.5</v>
      </c>
      <c r="E809" s="18">
        <f t="shared" si="257"/>
        <v>650</v>
      </c>
      <c r="F809" s="3" t="s">
        <v>1681</v>
      </c>
    </row>
    <row r="810" spans="1:6" x14ac:dyDescent="0.25">
      <c r="A810" s="1" t="s">
        <v>645</v>
      </c>
      <c r="B810" s="18">
        <v>350</v>
      </c>
      <c r="C810" s="18">
        <f t="shared" si="256"/>
        <v>437.5</v>
      </c>
      <c r="D810" s="18">
        <f t="shared" si="247"/>
        <v>437.5</v>
      </c>
      <c r="E810" s="18">
        <f t="shared" si="257"/>
        <v>350</v>
      </c>
      <c r="F810" s="3" t="s">
        <v>1682</v>
      </c>
    </row>
    <row r="811" spans="1:6" x14ac:dyDescent="0.25">
      <c r="A811" s="14" t="s">
        <v>646</v>
      </c>
      <c r="B811" s="34">
        <v>913</v>
      </c>
      <c r="C811" s="34">
        <v>913</v>
      </c>
      <c r="D811" s="31">
        <f t="shared" si="247"/>
        <v>1141.25</v>
      </c>
      <c r="E811" s="31">
        <f>(B811*(25/100)+B811)</f>
        <v>1141.25</v>
      </c>
      <c r="F811" s="3" t="s">
        <v>1683</v>
      </c>
    </row>
    <row r="812" spans="1:6" x14ac:dyDescent="0.25">
      <c r="A812" s="1" t="s">
        <v>647</v>
      </c>
      <c r="B812" s="18">
        <v>450</v>
      </c>
      <c r="C812" s="18">
        <f t="shared" ref="C812:C828" si="258">(B812*(25/100)+B812)</f>
        <v>562.5</v>
      </c>
      <c r="D812" s="18">
        <f t="shared" si="247"/>
        <v>562.5</v>
      </c>
      <c r="E812" s="18">
        <f t="shared" ref="E812:E828" si="259">B812</f>
        <v>450</v>
      </c>
      <c r="F812" s="3" t="s">
        <v>1684</v>
      </c>
    </row>
    <row r="813" spans="1:6" x14ac:dyDescent="0.25">
      <c r="A813" s="1" t="s">
        <v>648</v>
      </c>
      <c r="B813" s="18">
        <v>1350</v>
      </c>
      <c r="C813" s="18">
        <f t="shared" si="258"/>
        <v>1687.5</v>
      </c>
      <c r="D813" s="18">
        <f t="shared" si="247"/>
        <v>1687.5</v>
      </c>
      <c r="E813" s="18">
        <f t="shared" si="259"/>
        <v>1350</v>
      </c>
      <c r="F813" s="3" t="s">
        <v>1685</v>
      </c>
    </row>
    <row r="814" spans="1:6" x14ac:dyDescent="0.25">
      <c r="A814" s="1" t="s">
        <v>649</v>
      </c>
      <c r="B814" s="18">
        <v>650</v>
      </c>
      <c r="C814" s="18">
        <f t="shared" si="258"/>
        <v>812.5</v>
      </c>
      <c r="D814" s="18">
        <f t="shared" si="247"/>
        <v>812.5</v>
      </c>
      <c r="E814" s="18">
        <f t="shared" si="259"/>
        <v>650</v>
      </c>
      <c r="F814" s="3" t="s">
        <v>1686</v>
      </c>
    </row>
    <row r="815" spans="1:6" x14ac:dyDescent="0.25">
      <c r="A815" s="1" t="s">
        <v>650</v>
      </c>
      <c r="B815" s="18">
        <v>650</v>
      </c>
      <c r="C815" s="18">
        <f t="shared" si="258"/>
        <v>812.5</v>
      </c>
      <c r="D815" s="18">
        <f t="shared" si="247"/>
        <v>812.5</v>
      </c>
      <c r="E815" s="18">
        <f t="shared" si="259"/>
        <v>650</v>
      </c>
      <c r="F815" s="3" t="s">
        <v>1687</v>
      </c>
    </row>
    <row r="816" spans="1:6" x14ac:dyDescent="0.25">
      <c r="A816" s="1" t="s">
        <v>732</v>
      </c>
      <c r="B816" s="18">
        <v>1320</v>
      </c>
      <c r="C816" s="18">
        <f t="shared" si="258"/>
        <v>1650</v>
      </c>
      <c r="D816" s="18">
        <f t="shared" si="247"/>
        <v>1650</v>
      </c>
      <c r="E816" s="18">
        <f t="shared" si="259"/>
        <v>1320</v>
      </c>
      <c r="F816" s="3" t="s">
        <v>1688</v>
      </c>
    </row>
    <row r="817" spans="1:6" x14ac:dyDescent="0.25">
      <c r="A817" s="1" t="s">
        <v>810</v>
      </c>
      <c r="B817" s="18">
        <v>850</v>
      </c>
      <c r="C817" s="18">
        <f t="shared" si="258"/>
        <v>1062.5</v>
      </c>
      <c r="D817" s="18">
        <f t="shared" si="247"/>
        <v>1062.5</v>
      </c>
      <c r="E817" s="18">
        <f t="shared" si="259"/>
        <v>850</v>
      </c>
      <c r="F817" s="3" t="s">
        <v>1689</v>
      </c>
    </row>
    <row r="818" spans="1:6" x14ac:dyDescent="0.25">
      <c r="A818" s="1" t="s">
        <v>651</v>
      </c>
      <c r="B818" s="18">
        <v>350</v>
      </c>
      <c r="C818" s="18">
        <f t="shared" si="258"/>
        <v>437.5</v>
      </c>
      <c r="D818" s="18">
        <f t="shared" si="247"/>
        <v>437.5</v>
      </c>
      <c r="E818" s="18">
        <f t="shared" si="259"/>
        <v>350</v>
      </c>
      <c r="F818" s="3" t="s">
        <v>1690</v>
      </c>
    </row>
    <row r="819" spans="1:6" x14ac:dyDescent="0.25">
      <c r="A819" s="1" t="s">
        <v>652</v>
      </c>
      <c r="B819" s="18">
        <v>3600</v>
      </c>
      <c r="C819" s="18">
        <f t="shared" si="258"/>
        <v>4500</v>
      </c>
      <c r="D819" s="18">
        <f t="shared" si="247"/>
        <v>4500</v>
      </c>
      <c r="E819" s="18">
        <f t="shared" si="259"/>
        <v>3600</v>
      </c>
      <c r="F819" s="3" t="s">
        <v>1691</v>
      </c>
    </row>
    <row r="820" spans="1:6" x14ac:dyDescent="0.25">
      <c r="A820" s="1" t="s">
        <v>653</v>
      </c>
      <c r="B820" s="18">
        <v>350</v>
      </c>
      <c r="C820" s="18">
        <f t="shared" si="258"/>
        <v>437.5</v>
      </c>
      <c r="D820" s="18">
        <f t="shared" si="247"/>
        <v>437.5</v>
      </c>
      <c r="E820" s="18">
        <f t="shared" si="259"/>
        <v>350</v>
      </c>
      <c r="F820" s="3" t="s">
        <v>1692</v>
      </c>
    </row>
    <row r="821" spans="1:6" x14ac:dyDescent="0.25">
      <c r="A821" s="1" t="s">
        <v>741</v>
      </c>
      <c r="B821" s="18">
        <v>180</v>
      </c>
      <c r="C821" s="18">
        <f t="shared" si="258"/>
        <v>225</v>
      </c>
      <c r="D821" s="18">
        <f t="shared" si="247"/>
        <v>225</v>
      </c>
      <c r="E821" s="18">
        <f t="shared" si="259"/>
        <v>180</v>
      </c>
      <c r="F821" s="3" t="s">
        <v>1693</v>
      </c>
    </row>
    <row r="822" spans="1:6" x14ac:dyDescent="0.25">
      <c r="A822" s="1" t="s">
        <v>654</v>
      </c>
      <c r="B822" s="18">
        <v>130</v>
      </c>
      <c r="C822" s="18">
        <f t="shared" si="258"/>
        <v>162.5</v>
      </c>
      <c r="D822" s="18">
        <f t="shared" si="247"/>
        <v>162.5</v>
      </c>
      <c r="E822" s="18">
        <f t="shared" si="259"/>
        <v>130</v>
      </c>
      <c r="F822" s="3" t="s">
        <v>1694</v>
      </c>
    </row>
    <row r="823" spans="1:6" x14ac:dyDescent="0.25">
      <c r="A823" s="1" t="s">
        <v>655</v>
      </c>
      <c r="B823" s="18">
        <v>350</v>
      </c>
      <c r="C823" s="18">
        <f t="shared" si="258"/>
        <v>437.5</v>
      </c>
      <c r="D823" s="18">
        <f t="shared" si="247"/>
        <v>437.5</v>
      </c>
      <c r="E823" s="18">
        <f t="shared" si="259"/>
        <v>350</v>
      </c>
      <c r="F823" s="3" t="s">
        <v>1695</v>
      </c>
    </row>
    <row r="824" spans="1:6" x14ac:dyDescent="0.25">
      <c r="A824" s="1" t="s">
        <v>811</v>
      </c>
      <c r="B824" s="18">
        <v>350</v>
      </c>
      <c r="C824" s="18">
        <f t="shared" si="258"/>
        <v>437.5</v>
      </c>
      <c r="D824" s="18">
        <f t="shared" si="247"/>
        <v>437.5</v>
      </c>
      <c r="E824" s="18">
        <f t="shared" si="259"/>
        <v>350</v>
      </c>
      <c r="F824" s="3" t="s">
        <v>1696</v>
      </c>
    </row>
    <row r="825" spans="1:6" x14ac:dyDescent="0.25">
      <c r="A825" s="1" t="s">
        <v>656</v>
      </c>
      <c r="B825" s="18">
        <v>350</v>
      </c>
      <c r="C825" s="18">
        <f t="shared" si="258"/>
        <v>437.5</v>
      </c>
      <c r="D825" s="18">
        <f t="shared" si="247"/>
        <v>437.5</v>
      </c>
      <c r="E825" s="18">
        <f t="shared" si="259"/>
        <v>350</v>
      </c>
      <c r="F825" s="3" t="s">
        <v>1697</v>
      </c>
    </row>
    <row r="826" spans="1:6" x14ac:dyDescent="0.25">
      <c r="A826" s="1" t="s">
        <v>657</v>
      </c>
      <c r="B826" s="18">
        <v>350</v>
      </c>
      <c r="C826" s="18">
        <f t="shared" si="258"/>
        <v>437.5</v>
      </c>
      <c r="D826" s="18">
        <f t="shared" si="247"/>
        <v>437.5</v>
      </c>
      <c r="E826" s="18">
        <f t="shared" si="259"/>
        <v>350</v>
      </c>
      <c r="F826" s="3" t="s">
        <v>1698</v>
      </c>
    </row>
    <row r="827" spans="1:6" x14ac:dyDescent="0.25">
      <c r="A827" s="1" t="s">
        <v>691</v>
      </c>
      <c r="B827" s="18">
        <v>550</v>
      </c>
      <c r="C827" s="18">
        <f t="shared" si="258"/>
        <v>687.5</v>
      </c>
      <c r="D827" s="18">
        <f t="shared" si="247"/>
        <v>687.5</v>
      </c>
      <c r="E827" s="18">
        <f t="shared" si="259"/>
        <v>550</v>
      </c>
      <c r="F827" s="3" t="s">
        <v>1699</v>
      </c>
    </row>
    <row r="828" spans="1:6" x14ac:dyDescent="0.25">
      <c r="A828" s="1" t="s">
        <v>658</v>
      </c>
      <c r="B828" s="18">
        <v>350</v>
      </c>
      <c r="C828" s="18">
        <f t="shared" si="258"/>
        <v>437.5</v>
      </c>
      <c r="D828" s="18">
        <f t="shared" si="247"/>
        <v>437.5</v>
      </c>
      <c r="E828" s="18">
        <f t="shared" si="259"/>
        <v>350</v>
      </c>
      <c r="F828" s="3" t="s">
        <v>1700</v>
      </c>
    </row>
    <row r="829" spans="1:6" x14ac:dyDescent="0.25">
      <c r="A829" s="14" t="s">
        <v>659</v>
      </c>
      <c r="B829" s="34">
        <v>2943</v>
      </c>
      <c r="C829" s="34">
        <v>2943</v>
      </c>
      <c r="D829" s="31">
        <f t="shared" si="247"/>
        <v>3678.75</v>
      </c>
      <c r="E829" s="31">
        <f>(B829*(25/100)+B829)</f>
        <v>3678.75</v>
      </c>
      <c r="F829" s="3" t="s">
        <v>1701</v>
      </c>
    </row>
    <row r="830" spans="1:6" x14ac:dyDescent="0.25">
      <c r="A830" s="1" t="s">
        <v>660</v>
      </c>
      <c r="B830" s="18">
        <v>350</v>
      </c>
      <c r="C830" s="18">
        <f t="shared" ref="C830:C832" si="260">(B830*(25/100)+B830)</f>
        <v>437.5</v>
      </c>
      <c r="D830" s="18">
        <f t="shared" si="247"/>
        <v>437.5</v>
      </c>
      <c r="E830" s="18">
        <f t="shared" ref="E830:E832" si="261">B830</f>
        <v>350</v>
      </c>
      <c r="F830" s="3" t="s">
        <v>1702</v>
      </c>
    </row>
    <row r="831" spans="1:6" x14ac:dyDescent="0.25">
      <c r="A831" s="1" t="s">
        <v>661</v>
      </c>
      <c r="B831" s="18">
        <v>350</v>
      </c>
      <c r="C831" s="18">
        <f t="shared" si="260"/>
        <v>437.5</v>
      </c>
      <c r="D831" s="18">
        <f t="shared" si="247"/>
        <v>437.5</v>
      </c>
      <c r="E831" s="18">
        <f t="shared" si="261"/>
        <v>350</v>
      </c>
      <c r="F831" s="3" t="s">
        <v>1703</v>
      </c>
    </row>
    <row r="832" spans="1:6" x14ac:dyDescent="0.25">
      <c r="A832" s="1" t="s">
        <v>662</v>
      </c>
      <c r="B832" s="18">
        <v>350</v>
      </c>
      <c r="C832" s="18">
        <f t="shared" si="260"/>
        <v>437.5</v>
      </c>
      <c r="D832" s="18">
        <f t="shared" si="247"/>
        <v>437.5</v>
      </c>
      <c r="E832" s="18">
        <f t="shared" si="261"/>
        <v>350</v>
      </c>
      <c r="F832" s="3" t="s">
        <v>1704</v>
      </c>
    </row>
    <row r="833" spans="1:6" x14ac:dyDescent="0.25">
      <c r="A833" s="14" t="s">
        <v>663</v>
      </c>
      <c r="B833" s="34">
        <v>1403</v>
      </c>
      <c r="C833" s="34">
        <v>1403</v>
      </c>
      <c r="D833" s="31">
        <f t="shared" si="247"/>
        <v>1753.75</v>
      </c>
      <c r="E833" s="31">
        <f t="shared" ref="E833:E838" si="262">(B833*(25/100)+B833)</f>
        <v>1753.75</v>
      </c>
      <c r="F833" s="3" t="s">
        <v>1705</v>
      </c>
    </row>
    <row r="834" spans="1:6" x14ac:dyDescent="0.25">
      <c r="A834" s="14" t="s">
        <v>664</v>
      </c>
      <c r="B834" s="34">
        <v>1893</v>
      </c>
      <c r="C834" s="34">
        <v>1893</v>
      </c>
      <c r="D834" s="31">
        <f t="shared" si="247"/>
        <v>2366.25</v>
      </c>
      <c r="E834" s="31">
        <f t="shared" si="262"/>
        <v>2366.25</v>
      </c>
      <c r="F834" s="3" t="s">
        <v>1706</v>
      </c>
    </row>
    <row r="835" spans="1:6" x14ac:dyDescent="0.25">
      <c r="A835" s="14" t="s">
        <v>665</v>
      </c>
      <c r="B835" s="34">
        <v>4203</v>
      </c>
      <c r="C835" s="34">
        <v>4203</v>
      </c>
      <c r="D835" s="31">
        <f t="shared" ref="D835:D838" si="263">(B835*(25/100)+B835)</f>
        <v>5253.75</v>
      </c>
      <c r="E835" s="31">
        <f t="shared" si="262"/>
        <v>5253.75</v>
      </c>
      <c r="F835" s="3" t="s">
        <v>1707</v>
      </c>
    </row>
    <row r="836" spans="1:6" x14ac:dyDescent="0.25">
      <c r="A836" s="14" t="s">
        <v>812</v>
      </c>
      <c r="B836" s="34">
        <v>1403</v>
      </c>
      <c r="C836" s="34">
        <v>1403</v>
      </c>
      <c r="D836" s="31">
        <f t="shared" si="263"/>
        <v>1753.75</v>
      </c>
      <c r="E836" s="31">
        <f t="shared" si="262"/>
        <v>1753.75</v>
      </c>
      <c r="F836" s="3" t="s">
        <v>1708</v>
      </c>
    </row>
    <row r="837" spans="1:6" x14ac:dyDescent="0.25">
      <c r="A837" s="14" t="s">
        <v>666</v>
      </c>
      <c r="B837" s="34">
        <v>395</v>
      </c>
      <c r="C837" s="34">
        <v>395</v>
      </c>
      <c r="D837" s="31">
        <f t="shared" si="263"/>
        <v>493.75</v>
      </c>
      <c r="E837" s="31">
        <f t="shared" si="262"/>
        <v>493.75</v>
      </c>
      <c r="F837" s="3" t="s">
        <v>1709</v>
      </c>
    </row>
    <row r="838" spans="1:6" x14ac:dyDescent="0.25">
      <c r="A838" s="14" t="s">
        <v>667</v>
      </c>
      <c r="B838" s="34">
        <v>1403</v>
      </c>
      <c r="C838" s="34">
        <v>1403</v>
      </c>
      <c r="D838" s="31">
        <f t="shared" si="263"/>
        <v>1753.75</v>
      </c>
      <c r="E838" s="31">
        <f t="shared" si="262"/>
        <v>1753.75</v>
      </c>
      <c r="F838" s="3" t="s">
        <v>1710</v>
      </c>
    </row>
    <row r="839" spans="1:6" x14ac:dyDescent="0.25">
      <c r="A839" s="1" t="s">
        <v>668</v>
      </c>
      <c r="B839" s="18">
        <v>350</v>
      </c>
      <c r="C839" s="18">
        <f t="shared" ref="C839" si="264">(B839*(25/100)+B839)</f>
        <v>437.5</v>
      </c>
      <c r="D839" s="18">
        <f t="shared" ref="D839:D892" si="265">(B839*(25/100)+B839)</f>
        <v>437.5</v>
      </c>
      <c r="E839" s="18">
        <f>B839</f>
        <v>350</v>
      </c>
      <c r="F839" s="3" t="s">
        <v>1711</v>
      </c>
    </row>
    <row r="840" spans="1:6" x14ac:dyDescent="0.25">
      <c r="A840" s="16" t="s">
        <v>669</v>
      </c>
      <c r="B840" s="35">
        <v>1895</v>
      </c>
      <c r="C840" s="35">
        <v>1895</v>
      </c>
      <c r="D840" s="31">
        <f t="shared" si="265"/>
        <v>2368.75</v>
      </c>
      <c r="E840" s="31">
        <f>(B840*(25/100)+B840)</f>
        <v>2368.75</v>
      </c>
      <c r="F840" s="3"/>
    </row>
    <row r="841" spans="1:6" x14ac:dyDescent="0.25">
      <c r="A841" s="1" t="s">
        <v>670</v>
      </c>
      <c r="B841" s="18">
        <v>650</v>
      </c>
      <c r="C841" s="18">
        <f t="shared" ref="C841:C858" si="266">(B841*(25/100)+B841)</f>
        <v>812.5</v>
      </c>
      <c r="D841" s="18">
        <f t="shared" si="265"/>
        <v>812.5</v>
      </c>
      <c r="E841" s="18">
        <f t="shared" ref="E841:E892" si="267">B841</f>
        <v>650</v>
      </c>
      <c r="F841" s="3" t="s">
        <v>1712</v>
      </c>
    </row>
    <row r="842" spans="1:6" x14ac:dyDescent="0.25">
      <c r="A842" s="1" t="s">
        <v>671</v>
      </c>
      <c r="B842" s="18">
        <v>250</v>
      </c>
      <c r="C842" s="18">
        <f t="shared" si="266"/>
        <v>312.5</v>
      </c>
      <c r="D842" s="18">
        <f t="shared" si="265"/>
        <v>312.5</v>
      </c>
      <c r="E842" s="18">
        <f t="shared" si="267"/>
        <v>250</v>
      </c>
      <c r="F842" s="3" t="s">
        <v>1713</v>
      </c>
    </row>
    <row r="843" spans="1:6" x14ac:dyDescent="0.25">
      <c r="A843" s="1" t="s">
        <v>672</v>
      </c>
      <c r="B843" s="19">
        <v>375</v>
      </c>
      <c r="C843" s="19">
        <v>375</v>
      </c>
      <c r="D843" s="19">
        <v>375</v>
      </c>
      <c r="E843" s="19">
        <f t="shared" si="267"/>
        <v>375</v>
      </c>
      <c r="F843" s="3" t="s">
        <v>1714</v>
      </c>
    </row>
    <row r="844" spans="1:6" x14ac:dyDescent="0.25">
      <c r="A844" s="1" t="s">
        <v>762</v>
      </c>
      <c r="B844" s="19">
        <v>375</v>
      </c>
      <c r="C844" s="19">
        <v>375</v>
      </c>
      <c r="D844" s="19">
        <v>375</v>
      </c>
      <c r="E844" s="19">
        <f t="shared" si="267"/>
        <v>375</v>
      </c>
      <c r="F844" s="3" t="s">
        <v>1715</v>
      </c>
    </row>
    <row r="845" spans="1:6" x14ac:dyDescent="0.25">
      <c r="A845" s="1" t="s">
        <v>813</v>
      </c>
      <c r="B845" s="18">
        <v>1000</v>
      </c>
      <c r="C845" s="18">
        <f t="shared" si="266"/>
        <v>1250</v>
      </c>
      <c r="D845" s="18">
        <f t="shared" si="265"/>
        <v>1250</v>
      </c>
      <c r="E845" s="18">
        <f t="shared" si="267"/>
        <v>1000</v>
      </c>
      <c r="F845" s="3" t="s">
        <v>1716</v>
      </c>
    </row>
    <row r="846" spans="1:6" x14ac:dyDescent="0.25">
      <c r="A846" s="1" t="s">
        <v>778</v>
      </c>
      <c r="B846" s="19">
        <v>375</v>
      </c>
      <c r="C846" s="19">
        <v>375</v>
      </c>
      <c r="D846" s="19">
        <v>375</v>
      </c>
      <c r="E846" s="19">
        <f t="shared" si="267"/>
        <v>375</v>
      </c>
      <c r="F846" s="3" t="s">
        <v>1717</v>
      </c>
    </row>
    <row r="847" spans="1:6" x14ac:dyDescent="0.25">
      <c r="A847" s="1" t="s">
        <v>8</v>
      </c>
      <c r="B847" s="18">
        <v>350</v>
      </c>
      <c r="C847" s="18">
        <f t="shared" si="266"/>
        <v>437.5</v>
      </c>
      <c r="D847" s="18">
        <f t="shared" si="265"/>
        <v>437.5</v>
      </c>
      <c r="E847" s="18">
        <f t="shared" si="267"/>
        <v>350</v>
      </c>
      <c r="F847" s="3" t="s">
        <v>1718</v>
      </c>
    </row>
    <row r="848" spans="1:6" x14ac:dyDescent="0.25">
      <c r="A848" s="1" t="s">
        <v>673</v>
      </c>
      <c r="B848" s="18">
        <v>650</v>
      </c>
      <c r="C848" s="18">
        <f t="shared" si="266"/>
        <v>812.5</v>
      </c>
      <c r="D848" s="18">
        <f t="shared" si="265"/>
        <v>812.5</v>
      </c>
      <c r="E848" s="18">
        <f t="shared" si="267"/>
        <v>650</v>
      </c>
      <c r="F848" s="3" t="s">
        <v>1719</v>
      </c>
    </row>
    <row r="849" spans="1:6" x14ac:dyDescent="0.25">
      <c r="A849" s="1" t="s">
        <v>787</v>
      </c>
      <c r="B849" s="18">
        <v>450</v>
      </c>
      <c r="C849" s="18">
        <f t="shared" si="266"/>
        <v>562.5</v>
      </c>
      <c r="D849" s="18">
        <f t="shared" si="265"/>
        <v>562.5</v>
      </c>
      <c r="E849" s="18">
        <f t="shared" si="267"/>
        <v>450</v>
      </c>
      <c r="F849" s="3" t="s">
        <v>1720</v>
      </c>
    </row>
    <row r="850" spans="1:6" x14ac:dyDescent="0.25">
      <c r="A850" s="1" t="s">
        <v>737</v>
      </c>
      <c r="B850" s="18">
        <v>450</v>
      </c>
      <c r="C850" s="18">
        <f t="shared" si="266"/>
        <v>562.5</v>
      </c>
      <c r="D850" s="18">
        <f t="shared" si="265"/>
        <v>562.5</v>
      </c>
      <c r="E850" s="18">
        <f t="shared" si="267"/>
        <v>450</v>
      </c>
      <c r="F850" s="3" t="s">
        <v>1721</v>
      </c>
    </row>
    <row r="851" spans="1:6" x14ac:dyDescent="0.25">
      <c r="A851" s="1" t="s">
        <v>751</v>
      </c>
      <c r="B851" s="18">
        <v>450</v>
      </c>
      <c r="C851" s="18">
        <f t="shared" si="266"/>
        <v>562.5</v>
      </c>
      <c r="D851" s="18">
        <f t="shared" si="265"/>
        <v>562.5</v>
      </c>
      <c r="E851" s="18">
        <f t="shared" si="267"/>
        <v>450</v>
      </c>
      <c r="F851" s="3" t="s">
        <v>1666</v>
      </c>
    </row>
    <row r="852" spans="1:6" x14ac:dyDescent="0.25">
      <c r="A852" s="1" t="s">
        <v>756</v>
      </c>
      <c r="B852" s="18">
        <v>450</v>
      </c>
      <c r="C852" s="18">
        <f t="shared" si="266"/>
        <v>562.5</v>
      </c>
      <c r="D852" s="18">
        <f t="shared" si="265"/>
        <v>562.5</v>
      </c>
      <c r="E852" s="18">
        <f t="shared" si="267"/>
        <v>450</v>
      </c>
      <c r="F852" s="3" t="s">
        <v>1722</v>
      </c>
    </row>
    <row r="853" spans="1:6" x14ac:dyDescent="0.25">
      <c r="A853" s="1" t="s">
        <v>839</v>
      </c>
      <c r="B853" s="19">
        <v>375</v>
      </c>
      <c r="C853" s="19">
        <v>375</v>
      </c>
      <c r="D853" s="19">
        <v>375</v>
      </c>
      <c r="E853" s="19">
        <f t="shared" si="267"/>
        <v>375</v>
      </c>
      <c r="F853" s="3" t="s">
        <v>1723</v>
      </c>
    </row>
    <row r="854" spans="1:6" x14ac:dyDescent="0.25">
      <c r="A854" s="1" t="s">
        <v>779</v>
      </c>
      <c r="B854" s="18">
        <v>350</v>
      </c>
      <c r="C854" s="18">
        <f t="shared" si="266"/>
        <v>437.5</v>
      </c>
      <c r="D854" s="18">
        <f t="shared" si="265"/>
        <v>437.5</v>
      </c>
      <c r="E854" s="18">
        <f t="shared" si="267"/>
        <v>350</v>
      </c>
      <c r="F854" s="3" t="s">
        <v>1724</v>
      </c>
    </row>
    <row r="855" spans="1:6" x14ac:dyDescent="0.25">
      <c r="A855" s="1" t="s">
        <v>1725</v>
      </c>
      <c r="B855" s="19">
        <v>375</v>
      </c>
      <c r="C855" s="19">
        <v>375</v>
      </c>
      <c r="D855" s="19">
        <v>375</v>
      </c>
      <c r="E855" s="19">
        <f t="shared" si="267"/>
        <v>375</v>
      </c>
      <c r="F855" s="3" t="s">
        <v>1726</v>
      </c>
    </row>
    <row r="856" spans="1:6" x14ac:dyDescent="0.25">
      <c r="A856" s="1" t="s">
        <v>1727</v>
      </c>
      <c r="B856" s="18">
        <v>450</v>
      </c>
      <c r="C856" s="18">
        <f t="shared" si="266"/>
        <v>562.5</v>
      </c>
      <c r="D856" s="18">
        <f t="shared" si="265"/>
        <v>562.5</v>
      </c>
      <c r="E856" s="18">
        <f t="shared" si="267"/>
        <v>450</v>
      </c>
      <c r="F856" s="3" t="s">
        <v>1728</v>
      </c>
    </row>
    <row r="857" spans="1:6" x14ac:dyDescent="0.25">
      <c r="A857" s="1" t="s">
        <v>757</v>
      </c>
      <c r="B857" s="19">
        <v>375</v>
      </c>
      <c r="C857" s="19">
        <v>375</v>
      </c>
      <c r="D857" s="19">
        <v>375</v>
      </c>
      <c r="E857" s="19">
        <f t="shared" si="267"/>
        <v>375</v>
      </c>
      <c r="F857" s="3" t="s">
        <v>1729</v>
      </c>
    </row>
    <row r="858" spans="1:6" x14ac:dyDescent="0.25">
      <c r="A858" s="1" t="s">
        <v>674</v>
      </c>
      <c r="B858" s="18">
        <v>350</v>
      </c>
      <c r="C858" s="18">
        <f t="shared" si="266"/>
        <v>437.5</v>
      </c>
      <c r="D858" s="18">
        <f t="shared" si="265"/>
        <v>437.5</v>
      </c>
      <c r="E858" s="18">
        <f t="shared" si="267"/>
        <v>350</v>
      </c>
      <c r="F858" s="3" t="s">
        <v>1730</v>
      </c>
    </row>
    <row r="859" spans="1:6" x14ac:dyDescent="0.25">
      <c r="A859" s="1" t="s">
        <v>786</v>
      </c>
      <c r="B859" s="19">
        <v>5750</v>
      </c>
      <c r="C859" s="19">
        <v>5750</v>
      </c>
      <c r="D859" s="19">
        <v>5750</v>
      </c>
      <c r="E859" s="19">
        <f t="shared" si="267"/>
        <v>5750</v>
      </c>
      <c r="F859" s="3" t="s">
        <v>1731</v>
      </c>
    </row>
    <row r="860" spans="1:6" x14ac:dyDescent="0.25">
      <c r="A860" s="1" t="s">
        <v>675</v>
      </c>
      <c r="B860" s="19">
        <v>5750</v>
      </c>
      <c r="C860" s="19">
        <v>5750</v>
      </c>
      <c r="D860" s="19">
        <v>5750</v>
      </c>
      <c r="E860" s="19">
        <f t="shared" si="267"/>
        <v>5750</v>
      </c>
      <c r="F860" s="3" t="s">
        <v>1732</v>
      </c>
    </row>
    <row r="861" spans="1:6" x14ac:dyDescent="0.25">
      <c r="A861" s="14" t="s">
        <v>780</v>
      </c>
      <c r="B861" s="34">
        <v>6443</v>
      </c>
      <c r="C861" s="34">
        <v>6443</v>
      </c>
      <c r="D861" s="31">
        <f t="shared" ref="D861" si="268">(B861*(25/100)+B861)</f>
        <v>8053.75</v>
      </c>
      <c r="E861" s="31">
        <f>(B861*(25/100)+B861)</f>
        <v>8053.75</v>
      </c>
      <c r="F861" s="3" t="s">
        <v>1733</v>
      </c>
    </row>
    <row r="862" spans="1:6" x14ac:dyDescent="0.25">
      <c r="A862" s="1" t="s">
        <v>676</v>
      </c>
      <c r="B862" s="18">
        <v>350</v>
      </c>
      <c r="C862" s="18">
        <f t="shared" ref="C862:C887" si="269">(B862*(25/100)+B862)</f>
        <v>437.5</v>
      </c>
      <c r="D862" s="18">
        <f t="shared" si="265"/>
        <v>437.5</v>
      </c>
      <c r="E862" s="18">
        <f t="shared" si="267"/>
        <v>350</v>
      </c>
      <c r="F862" s="3" t="s">
        <v>1734</v>
      </c>
    </row>
    <row r="863" spans="1:6" x14ac:dyDescent="0.25">
      <c r="A863" s="1" t="s">
        <v>677</v>
      </c>
      <c r="B863" s="18">
        <v>350</v>
      </c>
      <c r="C863" s="18">
        <f t="shared" si="269"/>
        <v>437.5</v>
      </c>
      <c r="D863" s="18">
        <f t="shared" si="265"/>
        <v>437.5</v>
      </c>
      <c r="E863" s="18">
        <f t="shared" si="267"/>
        <v>350</v>
      </c>
      <c r="F863" s="3" t="s">
        <v>1735</v>
      </c>
    </row>
    <row r="864" spans="1:6" x14ac:dyDescent="0.25">
      <c r="A864" s="1" t="s">
        <v>788</v>
      </c>
      <c r="B864" s="18">
        <v>450</v>
      </c>
      <c r="C864" s="18">
        <f t="shared" si="269"/>
        <v>562.5</v>
      </c>
      <c r="D864" s="18">
        <f t="shared" si="265"/>
        <v>562.5</v>
      </c>
      <c r="E864" s="18">
        <f t="shared" si="267"/>
        <v>450</v>
      </c>
      <c r="F864" s="3" t="s">
        <v>1736</v>
      </c>
    </row>
    <row r="865" spans="1:6" x14ac:dyDescent="0.25">
      <c r="A865" s="1" t="s">
        <v>781</v>
      </c>
      <c r="B865" s="18">
        <v>250</v>
      </c>
      <c r="C865" s="18">
        <f t="shared" si="269"/>
        <v>312.5</v>
      </c>
      <c r="D865" s="18">
        <f t="shared" si="265"/>
        <v>312.5</v>
      </c>
      <c r="E865" s="18">
        <f t="shared" si="267"/>
        <v>250</v>
      </c>
      <c r="F865" s="3" t="s">
        <v>1737</v>
      </c>
    </row>
    <row r="866" spans="1:6" x14ac:dyDescent="0.25">
      <c r="A866" s="1" t="s">
        <v>1738</v>
      </c>
      <c r="B866" s="19">
        <v>375</v>
      </c>
      <c r="C866" s="19">
        <v>375</v>
      </c>
      <c r="D866" s="19">
        <v>375</v>
      </c>
      <c r="E866" s="19">
        <f t="shared" si="267"/>
        <v>375</v>
      </c>
      <c r="F866" s="3" t="s">
        <v>1739</v>
      </c>
    </row>
    <row r="867" spans="1:6" x14ac:dyDescent="0.25">
      <c r="A867" s="1" t="s">
        <v>678</v>
      </c>
      <c r="B867" s="19">
        <v>375</v>
      </c>
      <c r="C867" s="19">
        <v>375</v>
      </c>
      <c r="D867" s="19">
        <v>375</v>
      </c>
      <c r="E867" s="19">
        <f t="shared" si="267"/>
        <v>375</v>
      </c>
      <c r="F867" s="3" t="s">
        <v>1740</v>
      </c>
    </row>
    <row r="868" spans="1:6" x14ac:dyDescent="0.25">
      <c r="A868" s="1" t="s">
        <v>679</v>
      </c>
      <c r="B868" s="19">
        <v>375</v>
      </c>
      <c r="C868" s="19">
        <v>375</v>
      </c>
      <c r="D868" s="19">
        <v>375</v>
      </c>
      <c r="E868" s="19">
        <f t="shared" si="267"/>
        <v>375</v>
      </c>
      <c r="F868" s="3">
        <v>1552040238</v>
      </c>
    </row>
    <row r="869" spans="1:6" x14ac:dyDescent="0.25">
      <c r="A869" s="1" t="s">
        <v>814</v>
      </c>
      <c r="B869" s="18">
        <v>350</v>
      </c>
      <c r="C869" s="18">
        <f t="shared" si="269"/>
        <v>437.5</v>
      </c>
      <c r="D869" s="18">
        <f t="shared" si="265"/>
        <v>437.5</v>
      </c>
      <c r="E869" s="18">
        <f t="shared" si="267"/>
        <v>350</v>
      </c>
      <c r="F869" s="3" t="s">
        <v>1741</v>
      </c>
    </row>
    <row r="870" spans="1:6" x14ac:dyDescent="0.25">
      <c r="A870" s="1" t="s">
        <v>701</v>
      </c>
      <c r="B870" s="18">
        <v>400</v>
      </c>
      <c r="C870" s="18">
        <f t="shared" si="269"/>
        <v>500</v>
      </c>
      <c r="D870" s="18">
        <f t="shared" si="265"/>
        <v>500</v>
      </c>
      <c r="E870" s="18">
        <f t="shared" si="267"/>
        <v>400</v>
      </c>
      <c r="F870" s="3" t="s">
        <v>1742</v>
      </c>
    </row>
    <row r="871" spans="1:6" x14ac:dyDescent="0.25">
      <c r="A871" s="1" t="s">
        <v>680</v>
      </c>
      <c r="B871" s="18">
        <v>294</v>
      </c>
      <c r="C871" s="18">
        <f t="shared" si="269"/>
        <v>367.5</v>
      </c>
      <c r="D871" s="18">
        <f t="shared" si="265"/>
        <v>367.5</v>
      </c>
      <c r="E871" s="18">
        <f t="shared" si="267"/>
        <v>294</v>
      </c>
      <c r="F871" s="3" t="s">
        <v>1743</v>
      </c>
    </row>
    <row r="872" spans="1:6" x14ac:dyDescent="0.25">
      <c r="A872" s="1" t="s">
        <v>1744</v>
      </c>
      <c r="B872" s="18">
        <v>250</v>
      </c>
      <c r="C872" s="18">
        <f t="shared" si="269"/>
        <v>312.5</v>
      </c>
      <c r="D872" s="18">
        <f t="shared" si="265"/>
        <v>312.5</v>
      </c>
      <c r="E872" s="18">
        <f t="shared" si="267"/>
        <v>250</v>
      </c>
      <c r="F872" s="3" t="s">
        <v>1745</v>
      </c>
    </row>
    <row r="873" spans="1:6" x14ac:dyDescent="0.25">
      <c r="A873" s="1" t="s">
        <v>681</v>
      </c>
      <c r="B873" s="18">
        <v>350</v>
      </c>
      <c r="C873" s="18">
        <f t="shared" si="269"/>
        <v>437.5</v>
      </c>
      <c r="D873" s="18">
        <f t="shared" si="265"/>
        <v>437.5</v>
      </c>
      <c r="E873" s="18">
        <f t="shared" si="267"/>
        <v>350</v>
      </c>
      <c r="F873" s="3" t="s">
        <v>1746</v>
      </c>
    </row>
    <row r="874" spans="1:6" x14ac:dyDescent="0.25">
      <c r="A874" s="1" t="s">
        <v>722</v>
      </c>
      <c r="B874" s="18">
        <v>450</v>
      </c>
      <c r="C874" s="18">
        <f t="shared" si="269"/>
        <v>562.5</v>
      </c>
      <c r="D874" s="18">
        <f t="shared" si="265"/>
        <v>562.5</v>
      </c>
      <c r="E874" s="18">
        <f t="shared" si="267"/>
        <v>450</v>
      </c>
      <c r="F874" s="3" t="s">
        <v>1747</v>
      </c>
    </row>
    <row r="875" spans="1:6" x14ac:dyDescent="0.25">
      <c r="A875" s="1" t="s">
        <v>782</v>
      </c>
      <c r="B875" s="18">
        <v>650</v>
      </c>
      <c r="C875" s="18">
        <f t="shared" si="269"/>
        <v>812.5</v>
      </c>
      <c r="D875" s="18">
        <f t="shared" si="265"/>
        <v>812.5</v>
      </c>
      <c r="E875" s="18">
        <f t="shared" si="267"/>
        <v>650</v>
      </c>
      <c r="F875" s="3" t="s">
        <v>1748</v>
      </c>
    </row>
    <row r="876" spans="1:6" x14ac:dyDescent="0.25">
      <c r="A876" s="4" t="s">
        <v>871</v>
      </c>
      <c r="B876" s="18">
        <v>930</v>
      </c>
      <c r="C876" s="18">
        <f t="shared" si="269"/>
        <v>1162.5</v>
      </c>
      <c r="D876" s="18">
        <f t="shared" si="265"/>
        <v>1162.5</v>
      </c>
      <c r="E876" s="18">
        <f t="shared" si="267"/>
        <v>930</v>
      </c>
      <c r="F876" s="5" t="s">
        <v>1749</v>
      </c>
    </row>
    <row r="877" spans="1:6" x14ac:dyDescent="0.25">
      <c r="A877" s="4" t="s">
        <v>872</v>
      </c>
      <c r="B877" s="18">
        <v>2280</v>
      </c>
      <c r="C877" s="18">
        <f t="shared" si="269"/>
        <v>2850</v>
      </c>
      <c r="D877" s="18">
        <f t="shared" si="265"/>
        <v>2850</v>
      </c>
      <c r="E877" s="18">
        <f t="shared" si="267"/>
        <v>2280</v>
      </c>
      <c r="F877" s="5" t="s">
        <v>1750</v>
      </c>
    </row>
    <row r="878" spans="1:6" x14ac:dyDescent="0.25">
      <c r="A878" s="6" t="s">
        <v>874</v>
      </c>
      <c r="B878" s="18">
        <v>235</v>
      </c>
      <c r="C878" s="18">
        <f t="shared" si="269"/>
        <v>293.75</v>
      </c>
      <c r="D878" s="18">
        <f t="shared" si="265"/>
        <v>293.75</v>
      </c>
      <c r="E878" s="18">
        <f t="shared" si="267"/>
        <v>235</v>
      </c>
      <c r="F878" s="5" t="s">
        <v>1751</v>
      </c>
    </row>
    <row r="879" spans="1:6" x14ac:dyDescent="0.25">
      <c r="A879" s="4" t="s">
        <v>868</v>
      </c>
      <c r="B879" s="18">
        <v>430</v>
      </c>
      <c r="C879" s="18">
        <f t="shared" si="269"/>
        <v>537.5</v>
      </c>
      <c r="D879" s="18">
        <f t="shared" si="265"/>
        <v>537.5</v>
      </c>
      <c r="E879" s="18">
        <f t="shared" si="267"/>
        <v>430</v>
      </c>
      <c r="F879" s="5" t="s">
        <v>1752</v>
      </c>
    </row>
    <row r="880" spans="1:6" x14ac:dyDescent="0.25">
      <c r="A880" s="6" t="s">
        <v>876</v>
      </c>
      <c r="B880" s="18">
        <v>225</v>
      </c>
      <c r="C880" s="18">
        <f t="shared" si="269"/>
        <v>281.25</v>
      </c>
      <c r="D880" s="18">
        <f t="shared" si="265"/>
        <v>281.25</v>
      </c>
      <c r="E880" s="18">
        <f t="shared" si="267"/>
        <v>225</v>
      </c>
      <c r="F880" s="5" t="s">
        <v>1753</v>
      </c>
    </row>
    <row r="881" spans="1:7" x14ac:dyDescent="0.25">
      <c r="A881" s="4" t="s">
        <v>870</v>
      </c>
      <c r="B881" s="18">
        <v>1860</v>
      </c>
      <c r="C881" s="18">
        <f t="shared" si="269"/>
        <v>2325</v>
      </c>
      <c r="D881" s="18">
        <f t="shared" si="265"/>
        <v>2325</v>
      </c>
      <c r="E881" s="18">
        <f t="shared" si="267"/>
        <v>1860</v>
      </c>
      <c r="F881" s="5" t="s">
        <v>1754</v>
      </c>
    </row>
    <row r="882" spans="1:7" x14ac:dyDescent="0.25">
      <c r="A882" s="6" t="s">
        <v>873</v>
      </c>
      <c r="B882" s="18">
        <v>595</v>
      </c>
      <c r="C882" s="18">
        <f t="shared" si="269"/>
        <v>743.75</v>
      </c>
      <c r="D882" s="18">
        <f t="shared" si="265"/>
        <v>743.75</v>
      </c>
      <c r="E882" s="18">
        <f t="shared" si="267"/>
        <v>595</v>
      </c>
      <c r="F882" s="5" t="s">
        <v>1755</v>
      </c>
    </row>
    <row r="883" spans="1:7" x14ac:dyDescent="0.25">
      <c r="A883" s="4" t="s">
        <v>869</v>
      </c>
      <c r="B883" s="18">
        <v>1190</v>
      </c>
      <c r="C883" s="18">
        <f t="shared" si="269"/>
        <v>1487.5</v>
      </c>
      <c r="D883" s="18">
        <f t="shared" si="265"/>
        <v>1487.5</v>
      </c>
      <c r="E883" s="18">
        <f t="shared" si="267"/>
        <v>1190</v>
      </c>
      <c r="F883" s="5" t="s">
        <v>1756</v>
      </c>
    </row>
    <row r="884" spans="1:7" x14ac:dyDescent="0.25">
      <c r="A884" s="4" t="s">
        <v>865</v>
      </c>
      <c r="B884" s="19">
        <v>375</v>
      </c>
      <c r="C884" s="19">
        <v>375</v>
      </c>
      <c r="D884" s="19">
        <v>375</v>
      </c>
      <c r="E884" s="19">
        <f t="shared" si="267"/>
        <v>375</v>
      </c>
      <c r="F884" s="5" t="s">
        <v>1757</v>
      </c>
    </row>
    <row r="885" spans="1:7" x14ac:dyDescent="0.25">
      <c r="A885" s="4" t="s">
        <v>866</v>
      </c>
      <c r="B885" s="19">
        <v>375</v>
      </c>
      <c r="C885" s="19">
        <v>375</v>
      </c>
      <c r="D885" s="19">
        <v>375</v>
      </c>
      <c r="E885" s="19">
        <f t="shared" si="267"/>
        <v>375</v>
      </c>
      <c r="F885" s="5">
        <v>97372750824</v>
      </c>
    </row>
    <row r="886" spans="1:7" x14ac:dyDescent="0.25">
      <c r="A886" s="4" t="s">
        <v>867</v>
      </c>
      <c r="B886" s="19">
        <v>375</v>
      </c>
      <c r="C886" s="19">
        <v>375</v>
      </c>
      <c r="D886" s="19">
        <v>375</v>
      </c>
      <c r="E886" s="19">
        <f t="shared" si="267"/>
        <v>375</v>
      </c>
      <c r="F886" s="5" t="s">
        <v>1758</v>
      </c>
    </row>
    <row r="887" spans="1:7" x14ac:dyDescent="0.25">
      <c r="A887" s="6" t="s">
        <v>875</v>
      </c>
      <c r="B887" s="18">
        <v>165</v>
      </c>
      <c r="C887" s="18">
        <f t="shared" si="269"/>
        <v>206.25</v>
      </c>
      <c r="D887" s="18">
        <f t="shared" si="265"/>
        <v>206.25</v>
      </c>
      <c r="E887" s="18">
        <f t="shared" si="267"/>
        <v>165</v>
      </c>
      <c r="F887" s="5">
        <v>11017920015</v>
      </c>
    </row>
    <row r="888" spans="1:7" x14ac:dyDescent="0.25">
      <c r="A888" s="7" t="s">
        <v>1759</v>
      </c>
      <c r="B888" s="8">
        <v>185</v>
      </c>
      <c r="C888" s="8"/>
      <c r="D888" s="18">
        <f t="shared" si="265"/>
        <v>231.25</v>
      </c>
      <c r="E888" s="18"/>
      <c r="F888" s="9">
        <v>93011440133</v>
      </c>
    </row>
    <row r="889" spans="1:7" x14ac:dyDescent="0.25">
      <c r="A889" s="10" t="s">
        <v>1760</v>
      </c>
      <c r="B889" s="20">
        <v>375</v>
      </c>
      <c r="C889" s="20">
        <v>375</v>
      </c>
      <c r="D889" s="19">
        <v>375</v>
      </c>
      <c r="E889" s="19">
        <f t="shared" si="267"/>
        <v>375</v>
      </c>
      <c r="F889" s="9">
        <v>94005010031</v>
      </c>
    </row>
    <row r="890" spans="1:7" x14ac:dyDescent="0.25">
      <c r="A890" s="10" t="s">
        <v>1761</v>
      </c>
      <c r="B890" s="20">
        <v>2625</v>
      </c>
      <c r="C890" s="20">
        <v>2625</v>
      </c>
      <c r="D890" s="19">
        <v>2625</v>
      </c>
      <c r="E890" s="19">
        <f t="shared" si="267"/>
        <v>2625</v>
      </c>
      <c r="F890" s="11" t="s">
        <v>1762</v>
      </c>
      <c r="G890" t="s">
        <v>1763</v>
      </c>
    </row>
    <row r="891" spans="1:7" x14ac:dyDescent="0.25">
      <c r="A891" s="10" t="s">
        <v>1771</v>
      </c>
      <c r="B891" s="20">
        <v>375</v>
      </c>
      <c r="C891" s="20">
        <v>375</v>
      </c>
      <c r="D891" s="19">
        <v>375</v>
      </c>
      <c r="E891" s="19">
        <f t="shared" si="267"/>
        <v>375</v>
      </c>
      <c r="F891" s="11"/>
    </row>
    <row r="892" spans="1:7" x14ac:dyDescent="0.25">
      <c r="A892" s="9" t="s">
        <v>1764</v>
      </c>
      <c r="B892" s="21">
        <v>900</v>
      </c>
      <c r="C892" s="18">
        <f t="shared" ref="C892" si="270">(B892*(25/100)+B892)</f>
        <v>1125</v>
      </c>
      <c r="D892" s="18">
        <f t="shared" si="265"/>
        <v>1125</v>
      </c>
      <c r="E892" s="18">
        <f t="shared" si="267"/>
        <v>900</v>
      </c>
      <c r="F892" s="9"/>
    </row>
    <row r="894" spans="1:7" x14ac:dyDescent="0.25">
      <c r="B894" s="36" t="s">
        <v>1773</v>
      </c>
      <c r="C894" s="36" t="s">
        <v>1774</v>
      </c>
      <c r="D894" s="36" t="s">
        <v>1775</v>
      </c>
      <c r="E894" s="36" t="s">
        <v>1776</v>
      </c>
    </row>
    <row r="895" spans="1:7" x14ac:dyDescent="0.25">
      <c r="A895" s="28" t="s">
        <v>1777</v>
      </c>
      <c r="B895" s="29">
        <f>SUM(B2:B892)</f>
        <v>709181</v>
      </c>
      <c r="C895" s="29">
        <f>SUM(C2:C892)</f>
        <v>817025.75</v>
      </c>
      <c r="D895" s="29">
        <f>SUM(D2:D892)</f>
        <v>881445</v>
      </c>
      <c r="E895" s="29">
        <f>SUM(E2:E892)</f>
        <v>773184</v>
      </c>
    </row>
  </sheetData>
  <autoFilter ref="A1:H892" xr:uid="{8F465A13-7FC7-471D-8B25-CA31571E9C5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17022025_QUOTE 2025</vt:lpstr>
      <vt:lpstr>28012025_QUOTE 2025</vt:lpstr>
      <vt:lpstr>DIRETTIVO 2024_QUOTE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Rama</dc:creator>
  <cp:lastModifiedBy>Federica Casella</cp:lastModifiedBy>
  <dcterms:created xsi:type="dcterms:W3CDTF">2020-12-18T14:24:25Z</dcterms:created>
  <dcterms:modified xsi:type="dcterms:W3CDTF">2025-03-07T11:52:21Z</dcterms:modified>
</cp:coreProperties>
</file>